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jan.mottl\Downloads\"/>
    </mc:Choice>
  </mc:AlternateContent>
  <xr:revisionPtr revIDLastSave="0" documentId="13_ncr:1_{1F360296-7981-4132-B87A-AD82D2D0549D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výsledky" sheetId="1" r:id="rId1"/>
    <sheet name="Analýza" sheetId="2" r:id="rId2"/>
    <sheet name=" zápis" sheetId="3" r:id="rId3"/>
  </sheets>
  <calcPr calcId="191029" concurrentCalc="0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  <ext uri="GoogleSheetsCustomDataVersion2">
      <go:sheetsCustomData xmlns:go="http://customooxmlschemas.google.com/" r:id="rId7" roundtripDataChecksum="iSAlpxUTkuahCGYUZLA2siUkIGJGJ2/utggpyEahxuw="/>
    </ext>
  </extLst>
</workbook>
</file>

<file path=xl/calcChain.xml><?xml version="1.0" encoding="utf-8"?>
<calcChain xmlns="http://schemas.openxmlformats.org/spreadsheetml/2006/main">
  <c r="V27" i="3" l="1"/>
  <c r="U27" i="3"/>
  <c r="T27" i="3"/>
  <c r="O27" i="3"/>
  <c r="N27" i="3"/>
  <c r="M27" i="3"/>
  <c r="H27" i="3"/>
  <c r="G27" i="3"/>
  <c r="F27" i="3"/>
  <c r="V26" i="3"/>
  <c r="U26" i="3"/>
  <c r="T26" i="3"/>
  <c r="O26" i="3"/>
  <c r="N26" i="3"/>
  <c r="M26" i="3"/>
  <c r="H26" i="3"/>
  <c r="G26" i="3"/>
  <c r="F26" i="3"/>
  <c r="U25" i="3"/>
  <c r="T25" i="3"/>
  <c r="N25" i="3"/>
  <c r="M25" i="3"/>
  <c r="H25" i="3"/>
  <c r="G25" i="3"/>
  <c r="F25" i="3"/>
  <c r="V24" i="3"/>
  <c r="U24" i="3"/>
  <c r="T24" i="3"/>
  <c r="O24" i="3"/>
  <c r="N24" i="3"/>
  <c r="M24" i="3"/>
  <c r="H24" i="3"/>
  <c r="G24" i="3"/>
  <c r="F24" i="3"/>
  <c r="V23" i="3"/>
  <c r="U23" i="3"/>
  <c r="T23" i="3"/>
  <c r="O23" i="3"/>
  <c r="N23" i="3"/>
  <c r="M23" i="3"/>
  <c r="H23" i="3"/>
  <c r="G23" i="3"/>
  <c r="F23" i="3"/>
  <c r="V22" i="3"/>
  <c r="U22" i="3"/>
  <c r="O22" i="3"/>
  <c r="N22" i="3"/>
  <c r="H22" i="3"/>
  <c r="G22" i="3"/>
  <c r="F22" i="3"/>
  <c r="V21" i="3"/>
  <c r="U21" i="3"/>
  <c r="T21" i="3"/>
  <c r="O21" i="3"/>
  <c r="N21" i="3"/>
  <c r="M21" i="3"/>
  <c r="H21" i="3"/>
  <c r="G21" i="3"/>
  <c r="F21" i="3"/>
  <c r="V20" i="3"/>
  <c r="U20" i="3"/>
  <c r="T20" i="3"/>
  <c r="O20" i="3"/>
  <c r="N20" i="3"/>
  <c r="M20" i="3"/>
  <c r="H20" i="3"/>
  <c r="G20" i="3"/>
  <c r="F20" i="3"/>
  <c r="V19" i="3"/>
  <c r="U19" i="3"/>
  <c r="T19" i="3"/>
  <c r="O19" i="3"/>
  <c r="N19" i="3"/>
  <c r="M19" i="3"/>
  <c r="H19" i="3"/>
  <c r="G19" i="3"/>
  <c r="F19" i="3"/>
  <c r="V18" i="3"/>
  <c r="U18" i="3"/>
  <c r="T18" i="3"/>
  <c r="O18" i="3"/>
  <c r="N18" i="3"/>
  <c r="M18" i="3"/>
  <c r="H18" i="3"/>
  <c r="G18" i="3"/>
  <c r="F18" i="3"/>
  <c r="V17" i="3"/>
  <c r="U17" i="3"/>
  <c r="T17" i="3"/>
  <c r="O17" i="3"/>
  <c r="N17" i="3"/>
  <c r="M17" i="3"/>
  <c r="H17" i="3"/>
  <c r="G17" i="3"/>
  <c r="F17" i="3"/>
  <c r="V16" i="3"/>
  <c r="T16" i="3"/>
  <c r="O16" i="3"/>
  <c r="N16" i="3"/>
  <c r="M16" i="3"/>
  <c r="H16" i="3"/>
  <c r="G16" i="3"/>
  <c r="F16" i="3"/>
  <c r="BJ12" i="2"/>
  <c r="BJ3" i="2"/>
  <c r="BJ4" i="2"/>
  <c r="BJ5" i="2"/>
  <c r="BJ6" i="2"/>
  <c r="BJ7" i="2"/>
  <c r="BJ8" i="2"/>
  <c r="BJ9" i="2"/>
  <c r="BJ10" i="2"/>
  <c r="BJ11" i="2"/>
  <c r="BK12" i="2"/>
  <c r="BH12" i="2"/>
  <c r="BH3" i="2"/>
  <c r="BH4" i="2"/>
  <c r="BH5" i="2"/>
  <c r="BH6" i="2"/>
  <c r="BH7" i="2"/>
  <c r="BH8" i="2"/>
  <c r="BH9" i="2"/>
  <c r="BH10" i="2"/>
  <c r="BH11" i="2"/>
  <c r="BI12" i="2"/>
  <c r="BF12" i="2"/>
  <c r="BF3" i="2"/>
  <c r="BF4" i="2"/>
  <c r="BF5" i="2"/>
  <c r="BF6" i="2"/>
  <c r="BF7" i="2"/>
  <c r="BF8" i="2"/>
  <c r="BF9" i="2"/>
  <c r="BF10" i="2"/>
  <c r="BF11" i="2"/>
  <c r="BG12" i="2"/>
  <c r="BD12" i="2"/>
  <c r="BC12" i="2"/>
  <c r="BB12" i="2"/>
  <c r="BA12" i="2"/>
  <c r="AT12" i="2"/>
  <c r="AS12" i="2"/>
  <c r="AR12" i="2"/>
  <c r="AQ12" i="2"/>
  <c r="AI12" i="2"/>
  <c r="AH12" i="2"/>
  <c r="AG12" i="2"/>
  <c r="AF12" i="2"/>
  <c r="W12" i="2"/>
  <c r="W3" i="2"/>
  <c r="W4" i="2"/>
  <c r="W5" i="2"/>
  <c r="W6" i="2"/>
  <c r="W7" i="2"/>
  <c r="W8" i="2"/>
  <c r="W9" i="2"/>
  <c r="W10" i="2"/>
  <c r="W11" i="2"/>
  <c r="X12" i="2"/>
  <c r="U12" i="2"/>
  <c r="U3" i="2"/>
  <c r="U4" i="2"/>
  <c r="U5" i="2"/>
  <c r="U6" i="2"/>
  <c r="U7" i="2"/>
  <c r="U8" i="2"/>
  <c r="U9" i="2"/>
  <c r="U10" i="2"/>
  <c r="U11" i="2"/>
  <c r="V12" i="2"/>
  <c r="S12" i="2"/>
  <c r="S3" i="2"/>
  <c r="S4" i="2"/>
  <c r="S5" i="2"/>
  <c r="S6" i="2"/>
  <c r="S7" i="2"/>
  <c r="S8" i="2"/>
  <c r="S9" i="2"/>
  <c r="S10" i="2"/>
  <c r="S11" i="2"/>
  <c r="T12" i="2"/>
  <c r="Q12" i="2"/>
  <c r="P12" i="2"/>
  <c r="O12" i="2"/>
  <c r="I12" i="2"/>
  <c r="H12" i="2"/>
  <c r="G12" i="2"/>
  <c r="BK11" i="2"/>
  <c r="BI11" i="2"/>
  <c r="BG11" i="2"/>
  <c r="AT11" i="2"/>
  <c r="AS11" i="2"/>
  <c r="AR11" i="2"/>
  <c r="AQ11" i="2"/>
  <c r="AI11" i="2"/>
  <c r="AH11" i="2"/>
  <c r="AG11" i="2"/>
  <c r="AF11" i="2"/>
  <c r="X11" i="2"/>
  <c r="V11" i="2"/>
  <c r="T11" i="2"/>
  <c r="Q11" i="2"/>
  <c r="P11" i="2"/>
  <c r="O11" i="2"/>
  <c r="I11" i="2"/>
  <c r="H11" i="2"/>
  <c r="G11" i="2"/>
  <c r="BK10" i="2"/>
  <c r="BI10" i="2"/>
  <c r="BG10" i="2"/>
  <c r="BD10" i="2"/>
  <c r="BC10" i="2"/>
  <c r="BB10" i="2"/>
  <c r="BA10" i="2"/>
  <c r="AT10" i="2"/>
  <c r="AS10" i="2"/>
  <c r="AR10" i="2"/>
  <c r="AQ10" i="2"/>
  <c r="AI10" i="2"/>
  <c r="AH10" i="2"/>
  <c r="AG10" i="2"/>
  <c r="AF10" i="2"/>
  <c r="X10" i="2"/>
  <c r="V10" i="2"/>
  <c r="T10" i="2"/>
  <c r="Q10" i="2"/>
  <c r="P10" i="2"/>
  <c r="O10" i="2"/>
  <c r="I10" i="2"/>
  <c r="H10" i="2"/>
  <c r="G10" i="2"/>
  <c r="BK9" i="2"/>
  <c r="BI9" i="2"/>
  <c r="BG9" i="2"/>
  <c r="BD9" i="2"/>
  <c r="BC9" i="2"/>
  <c r="BB9" i="2"/>
  <c r="BA9" i="2"/>
  <c r="AT9" i="2"/>
  <c r="AS9" i="2"/>
  <c r="AR9" i="2"/>
  <c r="AQ9" i="2"/>
  <c r="AI9" i="2"/>
  <c r="AH9" i="2"/>
  <c r="AG9" i="2"/>
  <c r="AF9" i="2"/>
  <c r="X9" i="2"/>
  <c r="V9" i="2"/>
  <c r="T9" i="2"/>
  <c r="Q9" i="2"/>
  <c r="P9" i="2"/>
  <c r="O9" i="2"/>
  <c r="I9" i="2"/>
  <c r="H9" i="2"/>
  <c r="G9" i="2"/>
  <c r="BK8" i="2"/>
  <c r="BI8" i="2"/>
  <c r="BG8" i="2"/>
  <c r="BD8" i="2"/>
  <c r="BC8" i="2"/>
  <c r="BB8" i="2"/>
  <c r="BA8" i="2"/>
  <c r="AT8" i="2"/>
  <c r="AS8" i="2"/>
  <c r="AR8" i="2"/>
  <c r="AQ8" i="2"/>
  <c r="AI8" i="2"/>
  <c r="AH8" i="2"/>
  <c r="AG8" i="2"/>
  <c r="AF8" i="2"/>
  <c r="X8" i="2"/>
  <c r="V8" i="2"/>
  <c r="T8" i="2"/>
  <c r="Q8" i="2"/>
  <c r="P8" i="2"/>
  <c r="O8" i="2"/>
  <c r="I8" i="2"/>
  <c r="H8" i="2"/>
  <c r="G8" i="2"/>
  <c r="BK7" i="2"/>
  <c r="BI7" i="2"/>
  <c r="BG7" i="2"/>
  <c r="BD7" i="2"/>
  <c r="BC7" i="2"/>
  <c r="BB7" i="2"/>
  <c r="BA7" i="2"/>
  <c r="AT7" i="2"/>
  <c r="AS7" i="2"/>
  <c r="AR7" i="2"/>
  <c r="AQ7" i="2"/>
  <c r="AI7" i="2"/>
  <c r="AH7" i="2"/>
  <c r="AG7" i="2"/>
  <c r="AF7" i="2"/>
  <c r="X7" i="2"/>
  <c r="V7" i="2"/>
  <c r="T7" i="2"/>
  <c r="Q7" i="2"/>
  <c r="P7" i="2"/>
  <c r="O7" i="2"/>
  <c r="I7" i="2"/>
  <c r="H7" i="2"/>
  <c r="G7" i="2"/>
  <c r="BK6" i="2"/>
  <c r="BI6" i="2"/>
  <c r="BG6" i="2"/>
  <c r="BD6" i="2"/>
  <c r="BC6" i="2"/>
  <c r="BB6" i="2"/>
  <c r="BA6" i="2"/>
  <c r="AT6" i="2"/>
  <c r="AS6" i="2"/>
  <c r="AR6" i="2"/>
  <c r="AQ6" i="2"/>
  <c r="AI6" i="2"/>
  <c r="AH6" i="2"/>
  <c r="AG6" i="2"/>
  <c r="AF6" i="2"/>
  <c r="X6" i="2"/>
  <c r="V6" i="2"/>
  <c r="T6" i="2"/>
  <c r="Q6" i="2"/>
  <c r="P6" i="2"/>
  <c r="O6" i="2"/>
  <c r="I6" i="2"/>
  <c r="H6" i="2"/>
  <c r="G6" i="2"/>
  <c r="BK5" i="2"/>
  <c r="BI5" i="2"/>
  <c r="BG5" i="2"/>
  <c r="BD5" i="2"/>
  <c r="BC5" i="2"/>
  <c r="BB5" i="2"/>
  <c r="BA5" i="2"/>
  <c r="AT5" i="2"/>
  <c r="AS5" i="2"/>
  <c r="AR5" i="2"/>
  <c r="AQ5" i="2"/>
  <c r="AI5" i="2"/>
  <c r="AH5" i="2"/>
  <c r="AG5" i="2"/>
  <c r="AF5" i="2"/>
  <c r="X5" i="2"/>
  <c r="V5" i="2"/>
  <c r="T5" i="2"/>
  <c r="Q5" i="2"/>
  <c r="P5" i="2"/>
  <c r="O5" i="2"/>
  <c r="I5" i="2"/>
  <c r="H5" i="2"/>
  <c r="G5" i="2"/>
  <c r="BK4" i="2"/>
  <c r="BI4" i="2"/>
  <c r="BG4" i="2"/>
  <c r="BD4" i="2"/>
  <c r="BC4" i="2"/>
  <c r="BB4" i="2"/>
  <c r="BA4" i="2"/>
  <c r="AT4" i="2"/>
  <c r="AS4" i="2"/>
  <c r="AR4" i="2"/>
  <c r="AQ4" i="2"/>
  <c r="AI4" i="2"/>
  <c r="AH4" i="2"/>
  <c r="AG4" i="2"/>
  <c r="AF4" i="2"/>
  <c r="X4" i="2"/>
  <c r="V4" i="2"/>
  <c r="T4" i="2"/>
  <c r="Q4" i="2"/>
  <c r="P4" i="2"/>
  <c r="O4" i="2"/>
  <c r="I4" i="2"/>
  <c r="H4" i="2"/>
  <c r="G4" i="2"/>
  <c r="BK3" i="2"/>
  <c r="BI3" i="2"/>
  <c r="BG3" i="2"/>
  <c r="BD3" i="2"/>
  <c r="BC3" i="2"/>
  <c r="BB3" i="2"/>
  <c r="BA3" i="2"/>
  <c r="AT3" i="2"/>
  <c r="AS3" i="2"/>
  <c r="AR3" i="2"/>
  <c r="AQ3" i="2"/>
  <c r="AI3" i="2"/>
  <c r="AH3" i="2"/>
  <c r="AG3" i="2"/>
  <c r="AF3" i="2"/>
  <c r="X3" i="2"/>
  <c r="V3" i="2"/>
  <c r="T3" i="2"/>
  <c r="Q3" i="2"/>
  <c r="P3" i="2"/>
  <c r="O3" i="2"/>
  <c r="I3" i="2"/>
  <c r="H3" i="2"/>
  <c r="G3" i="2"/>
  <c r="Q24" i="1"/>
  <c r="Q15" i="1"/>
  <c r="Q16" i="1"/>
  <c r="Q17" i="1"/>
  <c r="Q18" i="1"/>
  <c r="Q19" i="1"/>
  <c r="Q20" i="1"/>
  <c r="Q21" i="1"/>
  <c r="Q22" i="1"/>
  <c r="Q23" i="1"/>
  <c r="R24" i="1"/>
  <c r="R23" i="1"/>
  <c r="R22" i="1"/>
  <c r="R21" i="1"/>
  <c r="R20" i="1"/>
  <c r="R19" i="1"/>
  <c r="R18" i="1"/>
  <c r="R17" i="1"/>
  <c r="R16" i="1"/>
  <c r="R15" i="1"/>
  <c r="U16" i="3"/>
</calcChain>
</file>

<file path=xl/sharedStrings.xml><?xml version="1.0" encoding="utf-8"?>
<sst xmlns="http://schemas.openxmlformats.org/spreadsheetml/2006/main" count="333" uniqueCount="132">
  <si>
    <t>Top Start (10m)</t>
  </si>
  <si>
    <t>Top celkový čas</t>
  </si>
  <si>
    <t>Top Speed (m/s)</t>
  </si>
  <si>
    <t>Brzda</t>
  </si>
  <si>
    <t>Michal Dobeš</t>
  </si>
  <si>
    <t>Ladislav Víla</t>
  </si>
  <si>
    <t>Dalibor Havelka</t>
  </si>
  <si>
    <t>Ondřej Rapp</t>
  </si>
  <si>
    <t>Lukáš Petrikovič</t>
  </si>
  <si>
    <t>Křídlo</t>
  </si>
  <si>
    <t>Pokus 1</t>
  </si>
  <si>
    <t>Pokus 2</t>
  </si>
  <si>
    <t>Pokus 3</t>
  </si>
  <si>
    <t>Pokus 4</t>
  </si>
  <si>
    <t>Jméno a příjmení</t>
  </si>
  <si>
    <t>RANK (5-15m)</t>
  </si>
  <si>
    <t>RANK (15-55m)</t>
  </si>
  <si>
    <t>RANK (rychlost)</t>
  </si>
  <si>
    <t>RANK (vypouštěčka 45m/s ale píšeme  hodnotu z 50)</t>
  </si>
  <si>
    <t>RANK (5-45m)</t>
  </si>
  <si>
    <t>SUMA ranků</t>
  </si>
  <si>
    <t>CELKOVÝ VÍTĚZ</t>
  </si>
  <si>
    <t>Adam Havelka</t>
  </si>
  <si>
    <t>Jakub Jech</t>
  </si>
  <si>
    <t>Petr Fomenko</t>
  </si>
  <si>
    <t>Pavel Jindra</t>
  </si>
  <si>
    <t>David Bureš</t>
  </si>
  <si>
    <t>Pokus č.1</t>
  </si>
  <si>
    <t>Pokus č.2</t>
  </si>
  <si>
    <t>TOP výkon brzda</t>
  </si>
  <si>
    <t>Pokus č.3 (1. křídlo, lepší)</t>
  </si>
  <si>
    <t>Pokus č.4 (2. křídlo, lepší)</t>
  </si>
  <si>
    <t>Pokus č.5 (2. křídlo, horší)</t>
  </si>
  <si>
    <t>TOP výkon křídlo</t>
  </si>
  <si>
    <t>Datum narození</t>
  </si>
  <si>
    <t>5-15m</t>
  </si>
  <si>
    <t>15-55m</t>
  </si>
  <si>
    <t>vypouštěčka 58m/s</t>
  </si>
  <si>
    <t>NEJ BRZDA Start</t>
  </si>
  <si>
    <t>Rank Nej. Výkonu</t>
  </si>
  <si>
    <t>NEJ BRZDA Cíl</t>
  </si>
  <si>
    <t>NEJ BRZDA rychlost</t>
  </si>
  <si>
    <t>5-45m</t>
  </si>
  <si>
    <t>vypouštěčka 45m/s ale píšeme 50</t>
  </si>
  <si>
    <t>NEJ KŘÍDLO Start</t>
  </si>
  <si>
    <t>NEJ KŘÍDLO Cíl (45m)</t>
  </si>
  <si>
    <t>NEJ KŘÍDLO rychlost</t>
  </si>
  <si>
    <t>Pravé</t>
  </si>
  <si>
    <t>Levé</t>
  </si>
  <si>
    <t>Nemáme čas 5-15m Přidán z p.č.1</t>
  </si>
  <si>
    <t>Nemáme čas 5-15m Přidán z p.č.4</t>
  </si>
  <si>
    <t>Piloti</t>
  </si>
  <si>
    <t>Matěj Běhounek</t>
  </si>
  <si>
    <t>(bez závaží)</t>
  </si>
  <si>
    <t>Jáchym Procházka</t>
  </si>
  <si>
    <t>XX</t>
  </si>
  <si>
    <t>Brzda 1.</t>
  </si>
  <si>
    <t>brzda 3.</t>
  </si>
  <si>
    <t>Lucie Koudelová</t>
  </si>
  <si>
    <t>2.038</t>
  </si>
  <si>
    <t xml:space="preserve"> 5.297 </t>
  </si>
  <si>
    <t>2.027/ 5.263</t>
  </si>
  <si>
    <t>2.021/5.268 brzda</t>
  </si>
  <si>
    <t>Sára</t>
  </si>
  <si>
    <t>- </t>
  </si>
  <si>
    <t>-</t>
  </si>
  <si>
    <t>Patricie Tajc.</t>
  </si>
  <si>
    <t>1.966</t>
  </si>
  <si>
    <t xml:space="preserve"> 5.300 </t>
  </si>
  <si>
    <t>2.005/ 5.337 (L křídlo čtyřbob) </t>
  </si>
  <si>
    <t>1.982/ 5.343 pilot</t>
  </si>
  <si>
    <t>1.958/ 5.301 brzda</t>
  </si>
  <si>
    <t>Pokus č.3</t>
  </si>
  <si>
    <t>Pokus č.4</t>
  </si>
  <si>
    <t>1. Kolo RANK</t>
  </si>
  <si>
    <t>1. Kolo RANK čas</t>
  </si>
  <si>
    <t>1. Kolo RANK rychlost</t>
  </si>
  <si>
    <t>2. Kolo RANK</t>
  </si>
  <si>
    <t>křídlo 1,</t>
  </si>
  <si>
    <t>3. Kolo RANK</t>
  </si>
  <si>
    <t>křídlo 2,</t>
  </si>
  <si>
    <t>4. Kolo RANK</t>
  </si>
  <si>
    <t>doplňkové</t>
  </si>
  <si>
    <t>1,830/ 5,002 P</t>
  </si>
  <si>
    <t>1,812/ 4,830 P</t>
  </si>
  <si>
    <t>1,844/4,872 L</t>
  </si>
  <si>
    <t>1,817/ 4,902 P</t>
  </si>
  <si>
    <t>1,812/ 4,907 P</t>
  </si>
  <si>
    <t>1,851/ 5,146 L</t>
  </si>
  <si>
    <t>1,766/ 4,716 P</t>
  </si>
  <si>
    <t>1,748/ 4,694 L</t>
  </si>
  <si>
    <t>1,758/ 4,695 L</t>
  </si>
  <si>
    <t>1,850/ 4,886 P</t>
  </si>
  <si>
    <t>1,819/ 4,853 L</t>
  </si>
  <si>
    <t>1,825/ 4,846 L</t>
  </si>
  <si>
    <t>1,768/ 4,687 P</t>
  </si>
  <si>
    <t>1,748/ 4,641 L</t>
  </si>
  <si>
    <t>1,751/ 4,644 L</t>
  </si>
  <si>
    <t>1,781/ 4,715 P</t>
  </si>
  <si>
    <t>1,783/ 4, 690 L</t>
  </si>
  <si>
    <t>1,784/ 4,685 P</t>
  </si>
  <si>
    <t xml:space="preserve">- </t>
  </si>
  <si>
    <t>x</t>
  </si>
  <si>
    <t>-/ 4,750 P</t>
  </si>
  <si>
    <t>1,767/ 4,732 L</t>
  </si>
  <si>
    <t>1,769/ 4,723 P</t>
  </si>
  <si>
    <t>1,825/ 4,908Brz,</t>
  </si>
  <si>
    <t>1,796/ 4,834 brz (bez závaží)</t>
  </si>
  <si>
    <t>9,665 (z 58m)</t>
  </si>
  <si>
    <t>1,775/ 4,715 P</t>
  </si>
  <si>
    <t>1,766/ 4,630 P</t>
  </si>
  <si>
    <t>1,771/ 4,664 L </t>
  </si>
  <si>
    <t>1,770/ 4,727 brz,</t>
  </si>
  <si>
    <t>1,778/ 4,757 brz,</t>
  </si>
  <si>
    <t>9,823 (z 58m)</t>
  </si>
  <si>
    <t>1,785/ 4,728 P křídlo</t>
  </si>
  <si>
    <t>1,753/ 4,778 P</t>
  </si>
  <si>
    <t>1,753/ 4,727 L</t>
  </si>
  <si>
    <t>_</t>
  </si>
  <si>
    <t>1,760/ 4,693 L</t>
  </si>
  <si>
    <t>1,754/ 4,660 L</t>
  </si>
  <si>
    <t>1,768/ 4,753 P</t>
  </si>
  <si>
    <t>Reprezentační závody - 5.10.2024, Oberhof, SRN</t>
  </si>
  <si>
    <t>pokus 2</t>
  </si>
  <si>
    <t>pořadí</t>
  </si>
  <si>
    <t>1.</t>
  </si>
  <si>
    <t>2.</t>
  </si>
  <si>
    <t>1994/ Olymp</t>
  </si>
  <si>
    <t>2002/ Olymp</t>
  </si>
  <si>
    <t>Ročník/oddíl</t>
  </si>
  <si>
    <t>Patricie Tajcnárová</t>
  </si>
  <si>
    <t>Lucie Čuda Koudelová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</si>
</sst>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yyyy\-mm\-dd\ hh:mm:ss"/>
  </numFmts>
  <fonts count="17">
    <font>
      <sz val="11"/>
      <color theme="1"/>
      <name val="Calibri"/>
      <scheme val="minor"/>
    </font>
    <font>
      <b/>
      <sz val="17"/>
      <color theme="1"/>
      <name val="Calibri"/>
      <scheme val="minor"/>
    </font>
    <font>
      <sz val="11"/>
      <name val="Calibri"/>
    </font>
    <font>
      <sz val="11"/>
      <color theme="1"/>
      <name val="Calibri"/>
      <scheme val="minor"/>
    </font>
    <font>
      <sz val="17"/>
      <color theme="1"/>
      <name val="Calibri"/>
    </font>
    <font>
      <sz val="17"/>
      <color theme="1"/>
      <name val="Calibri"/>
      <scheme val="minor"/>
    </font>
    <font>
      <b/>
      <sz val="11"/>
      <color theme="1"/>
      <name val="Calibri"/>
      <scheme val="minor"/>
    </font>
    <font>
      <b/>
      <sz val="14"/>
      <color theme="1"/>
      <name val="Calibri"/>
      <scheme val="minor"/>
    </font>
    <font>
      <b/>
      <sz val="12"/>
      <color theme="1"/>
      <name val="Calibri"/>
      <scheme val="minor"/>
    </font>
    <font>
      <sz val="11"/>
      <color rgb="FF000000"/>
      <name val="Calibri"/>
    </font>
    <font>
      <sz val="11"/>
      <color rgb="FF000000"/>
      <name val="Docs-Calibri"/>
    </font>
    <font>
      <sz val="11"/>
      <color theme="1"/>
      <name val="Calibri"/>
    </font>
    <font>
      <b/>
      <sz val="11"/>
      <color theme="1"/>
      <name val="Calibri"/>
    </font>
    <font>
      <sz val="13"/>
      <color theme="1"/>
      <name val=".AppleSystemUIFont"/>
    </font>
    <font>
      <sz val="12"/>
      <color theme="1"/>
      <name val="Helvetica Neue"/>
    </font>
    <font>
      <b/>
      <sz val="13"/>
      <color theme="1"/>
      <name val=".AppleSystemUIFont"/>
    </font>
    <font>
      <b/>
      <sz val="16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rgb="FFFFFFFF"/>
        <bgColor rgb="FFFFFFFF"/>
      </patternFill>
    </fill>
    <fill>
      <patternFill patternType="solid">
        <fgColor rgb="FFFABF8F"/>
        <bgColor rgb="FFFABF8F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0" xfId="0" applyFont="1"/>
    <xf numFmtId="0" fontId="3" fillId="0" borderId="1" xfId="0" applyFont="1" applyBorder="1"/>
    <xf numFmtId="0" fontId="6" fillId="0" borderId="1" xfId="0" applyFont="1" applyBorder="1"/>
    <xf numFmtId="0" fontId="3" fillId="0" borderId="0" xfId="0" applyFont="1" applyAlignment="1">
      <alignment horizontal="center"/>
    </xf>
    <xf numFmtId="0" fontId="3" fillId="0" borderId="2" xfId="0" applyFont="1" applyBorder="1"/>
    <xf numFmtId="0" fontId="8" fillId="0" borderId="0" xfId="0" applyFont="1"/>
    <xf numFmtId="14" fontId="3" fillId="0" borderId="0" xfId="0" applyNumberFormat="1" applyFont="1"/>
    <xf numFmtId="0" fontId="9" fillId="3" borderId="1" xfId="0" applyFont="1" applyFill="1" applyBorder="1" applyAlignment="1">
      <alignment horizontal="left"/>
    </xf>
    <xf numFmtId="164" fontId="10" fillId="3" borderId="1" xfId="0" applyNumberFormat="1" applyFont="1" applyFill="1" applyBorder="1" applyAlignment="1">
      <alignment horizontal="left"/>
    </xf>
    <xf numFmtId="164" fontId="9" fillId="3" borderId="1" xfId="0" applyNumberFormat="1" applyFont="1" applyFill="1" applyBorder="1" applyAlignment="1">
      <alignment horizontal="left"/>
    </xf>
    <xf numFmtId="0" fontId="9" fillId="0" borderId="1" xfId="0" applyFont="1" applyBorder="1" applyAlignment="1">
      <alignment horizontal="left"/>
    </xf>
    <xf numFmtId="164" fontId="10" fillId="0" borderId="1" xfId="0" applyNumberFormat="1" applyFont="1" applyBorder="1" applyAlignment="1">
      <alignment horizontal="left"/>
    </xf>
    <xf numFmtId="165" fontId="3" fillId="0" borderId="0" xfId="0" applyNumberFormat="1" applyFont="1"/>
    <xf numFmtId="0" fontId="11" fillId="0" borderId="0" xfId="0" applyFont="1"/>
    <xf numFmtId="14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0" fontId="10" fillId="3" borderId="0" xfId="0" applyFont="1" applyFill="1" applyAlignment="1">
      <alignment horizontal="left"/>
    </xf>
    <xf numFmtId="0" fontId="12" fillId="0" borderId="1" xfId="0" applyFont="1" applyBorder="1" applyAlignment="1">
      <alignment horizontal="center" vertical="top"/>
    </xf>
    <xf numFmtId="166" fontId="11" fillId="0" borderId="0" xfId="0" applyNumberFormat="1" applyFont="1"/>
    <xf numFmtId="0" fontId="11" fillId="0" borderId="0" xfId="0" applyFont="1" applyAlignment="1">
      <alignment horizontal="center"/>
    </xf>
    <xf numFmtId="0" fontId="13" fillId="0" borderId="0" xfId="0" applyFont="1"/>
    <xf numFmtId="0" fontId="13" fillId="0" borderId="8" xfId="0" applyFont="1" applyBorder="1"/>
    <xf numFmtId="0" fontId="13" fillId="0" borderId="9" xfId="0" applyFont="1" applyBorder="1"/>
    <xf numFmtId="14" fontId="13" fillId="0" borderId="0" xfId="0" applyNumberFormat="1" applyFont="1"/>
    <xf numFmtId="0" fontId="13" fillId="0" borderId="10" xfId="0" applyFont="1" applyBorder="1"/>
    <xf numFmtId="0" fontId="12" fillId="0" borderId="0" xfId="0" applyFont="1"/>
    <xf numFmtId="0" fontId="13" fillId="4" borderId="11" xfId="0" applyFont="1" applyFill="1" applyBorder="1"/>
    <xf numFmtId="0" fontId="13" fillId="4" borderId="12" xfId="0" applyFont="1" applyFill="1" applyBorder="1"/>
    <xf numFmtId="0" fontId="13" fillId="4" borderId="13" xfId="0" applyFont="1" applyFill="1" applyBorder="1"/>
    <xf numFmtId="0" fontId="13" fillId="0" borderId="14" xfId="0" applyFont="1" applyBorder="1"/>
    <xf numFmtId="0" fontId="11" fillId="0" borderId="15" xfId="0" applyFont="1" applyBorder="1"/>
    <xf numFmtId="0" fontId="13" fillId="0" borderId="15" xfId="0" applyFont="1" applyBorder="1"/>
    <xf numFmtId="0" fontId="13" fillId="0" borderId="16" xfId="0" applyFont="1" applyBorder="1"/>
    <xf numFmtId="0" fontId="13" fillId="0" borderId="17" xfId="0" applyFont="1" applyBorder="1"/>
    <xf numFmtId="0" fontId="13" fillId="0" borderId="18" xfId="0" applyFont="1" applyBorder="1"/>
    <xf numFmtId="0" fontId="14" fillId="0" borderId="0" xfId="0" applyFont="1"/>
    <xf numFmtId="0" fontId="15" fillId="0" borderId="0" xfId="0" applyFont="1"/>
    <xf numFmtId="0" fontId="0" fillId="0" borderId="1" xfId="0" applyBorder="1"/>
    <xf numFmtId="0" fontId="0" fillId="0" borderId="0" xfId="0" applyAlignment="1">
      <alignment wrapText="1"/>
    </xf>
    <xf numFmtId="0" fontId="13" fillId="0" borderId="19" xfId="0" applyFont="1" applyBorder="1"/>
    <xf numFmtId="0" fontId="14" fillId="0" borderId="19" xfId="0" applyFont="1" applyBorder="1"/>
    <xf numFmtId="0" fontId="15" fillId="5" borderId="19" xfId="0" applyFont="1" applyFill="1" applyBorder="1"/>
    <xf numFmtId="0" fontId="13" fillId="6" borderId="19" xfId="0" applyFont="1" applyFill="1" applyBorder="1"/>
    <xf numFmtId="0" fontId="16" fillId="6" borderId="0" xfId="0" applyFont="1" applyFill="1"/>
    <xf numFmtId="0" fontId="0" fillId="6" borderId="0" xfId="0" applyFill="1"/>
    <xf numFmtId="0" fontId="1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6" fillId="0" borderId="2" xfId="0" applyFont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/>
    <xf numFmtId="0" fontId="11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</cellXfs>
  <cellStyles count="1">
    <cellStyle name="Normální" xfId="0" builtinId="0"/>
  </cellStyles>
  <dxfs count="1">
    <dxf>
      <fill>
        <patternFill patternType="solid">
          <fgColor rgb="FFE6B8AF"/>
          <bgColor rgb="FFE6B8AF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R28"/>
  <sheetViews>
    <sheetView showGridLines="0" tabSelected="1" workbookViewId="0">
      <selection activeCell="C1" sqref="C1"/>
    </sheetView>
  </sheetViews>
  <sheetFormatPr defaultColWidth="14.44140625" defaultRowHeight="15" customHeight="1"/>
  <cols>
    <col min="2" max="2" width="14.109375" customWidth="1"/>
    <col min="3" max="3" width="19.109375" customWidth="1"/>
    <col min="4" max="4" width="19.33203125" customWidth="1"/>
    <col min="5" max="5" width="19.44140625" customWidth="1"/>
    <col min="6" max="6" width="13.109375" customWidth="1"/>
    <col min="7" max="7" width="19.33203125" customWidth="1"/>
    <col min="8" max="8" width="15.33203125" customWidth="1"/>
    <col min="9" max="9" width="19" customWidth="1"/>
    <col min="10" max="10" width="14.33203125" customWidth="1"/>
    <col min="11" max="11" width="19.6640625" customWidth="1"/>
    <col min="12" max="12" width="19.33203125" customWidth="1"/>
    <col min="13" max="13" width="16.44140625" customWidth="1"/>
    <col min="14" max="14" width="14.33203125" customWidth="1"/>
    <col min="15" max="15" width="18.44140625" customWidth="1"/>
    <col min="16" max="16" width="11.6640625" customWidth="1"/>
    <col min="17" max="17" width="10.44140625" customWidth="1"/>
    <col min="18" max="18" width="14.33203125" customWidth="1"/>
    <col min="19" max="19" width="13.109375" customWidth="1"/>
    <col min="20" max="20" width="14.33203125" customWidth="1"/>
    <col min="21" max="21" width="14.44140625" customWidth="1"/>
    <col min="22" max="22" width="13.109375" customWidth="1"/>
    <col min="23" max="23" width="14.33203125" customWidth="1"/>
    <col min="24" max="24" width="45.77734375" customWidth="1"/>
    <col min="25" max="26" width="13.109375" customWidth="1"/>
    <col min="27" max="27" width="14.33203125" customWidth="1"/>
    <col min="28" max="28" width="45.77734375" customWidth="1"/>
    <col min="29" max="29" width="13.109375" customWidth="1"/>
    <col min="30" max="30" width="11.6640625" customWidth="1"/>
    <col min="31" max="31" width="14.33203125" customWidth="1"/>
  </cols>
  <sheetData>
    <row r="1" spans="1:18" ht="29.4" customHeight="1">
      <c r="F1" s="49" t="s">
        <v>122</v>
      </c>
      <c r="G1" s="50"/>
      <c r="H1" s="50"/>
      <c r="I1" s="50"/>
    </row>
    <row r="4" spans="1:18" ht="21" customHeight="1">
      <c r="B4" s="1"/>
      <c r="C4" s="51" t="s">
        <v>0</v>
      </c>
      <c r="D4" s="52"/>
      <c r="E4" s="53"/>
      <c r="F4" s="2"/>
      <c r="G4" s="51" t="s">
        <v>1</v>
      </c>
      <c r="H4" s="52"/>
      <c r="I4" s="53"/>
      <c r="J4" s="2"/>
      <c r="K4" s="51" t="s">
        <v>2</v>
      </c>
      <c r="L4" s="52"/>
      <c r="M4" s="53"/>
    </row>
    <row r="5" spans="1:18" ht="22.05" customHeight="1">
      <c r="B5" s="1"/>
      <c r="C5" s="2">
        <v>1</v>
      </c>
      <c r="D5" s="2">
        <v>2</v>
      </c>
      <c r="E5" s="2">
        <v>3</v>
      </c>
      <c r="F5" s="2"/>
      <c r="G5" s="2">
        <v>1</v>
      </c>
      <c r="H5" s="2">
        <v>2</v>
      </c>
      <c r="I5" s="2">
        <v>3</v>
      </c>
      <c r="J5" s="2"/>
      <c r="K5" s="2">
        <v>1</v>
      </c>
      <c r="L5" s="2">
        <v>2</v>
      </c>
      <c r="M5" s="2">
        <v>3</v>
      </c>
      <c r="N5" s="3"/>
    </row>
    <row r="6" spans="1:18" ht="24" customHeight="1">
      <c r="A6" s="3"/>
      <c r="B6" s="1" t="s">
        <v>3</v>
      </c>
      <c r="C6" s="4" t="s">
        <v>4</v>
      </c>
      <c r="D6" s="4" t="s">
        <v>5</v>
      </c>
      <c r="E6" s="4" t="s">
        <v>6</v>
      </c>
      <c r="F6" s="4"/>
      <c r="G6" s="5" t="s">
        <v>5</v>
      </c>
      <c r="H6" s="5" t="s">
        <v>7</v>
      </c>
      <c r="I6" s="5" t="s">
        <v>4</v>
      </c>
      <c r="J6" s="5"/>
      <c r="K6" s="4" t="s">
        <v>8</v>
      </c>
      <c r="L6" s="4" t="s">
        <v>7</v>
      </c>
      <c r="M6" s="4" t="s">
        <v>5</v>
      </c>
    </row>
    <row r="7" spans="1:18" ht="22.05" customHeight="1">
      <c r="A7" s="3"/>
      <c r="B7" s="1" t="s">
        <v>9</v>
      </c>
      <c r="C7" s="4" t="s">
        <v>6</v>
      </c>
      <c r="D7" s="4" t="s">
        <v>8</v>
      </c>
      <c r="E7" s="4" t="s">
        <v>5</v>
      </c>
      <c r="F7" s="4"/>
      <c r="G7" s="4" t="s">
        <v>8</v>
      </c>
      <c r="H7" s="4" t="s">
        <v>7</v>
      </c>
      <c r="I7" s="4" t="s">
        <v>6</v>
      </c>
      <c r="J7" s="5"/>
      <c r="K7" s="4" t="s">
        <v>7</v>
      </c>
      <c r="L7" s="4" t="s">
        <v>6</v>
      </c>
      <c r="M7" s="4" t="s">
        <v>4</v>
      </c>
    </row>
    <row r="8" spans="1:18" ht="14.4">
      <c r="A8" s="3"/>
      <c r="D8" s="3"/>
      <c r="E8" s="3"/>
      <c r="F8" s="3"/>
      <c r="G8" s="6"/>
      <c r="H8" s="6"/>
      <c r="I8" s="6"/>
      <c r="J8" s="6"/>
    </row>
    <row r="9" spans="1:18" ht="14.4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8" ht="14.4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8" ht="14.4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8" ht="14.4">
      <c r="A12" s="3"/>
    </row>
    <row r="13" spans="1:18" ht="14.4">
      <c r="A13" s="3"/>
      <c r="B13" s="7"/>
      <c r="C13" s="54" t="s">
        <v>10</v>
      </c>
      <c r="D13" s="52"/>
      <c r="E13" s="53"/>
      <c r="F13" s="54" t="s">
        <v>11</v>
      </c>
      <c r="G13" s="52"/>
      <c r="H13" s="53"/>
      <c r="I13" s="54" t="s">
        <v>12</v>
      </c>
      <c r="J13" s="52"/>
      <c r="K13" s="52"/>
      <c r="L13" s="53"/>
      <c r="M13" s="54" t="s">
        <v>13</v>
      </c>
      <c r="N13" s="52"/>
      <c r="O13" s="52"/>
      <c r="P13" s="53"/>
      <c r="Q13" s="7"/>
      <c r="R13" s="7"/>
    </row>
    <row r="14" spans="1:18" ht="14.4">
      <c r="A14" s="3"/>
      <c r="B14" s="7" t="s">
        <v>14</v>
      </c>
      <c r="C14" s="7" t="s">
        <v>15</v>
      </c>
      <c r="D14" s="7" t="s">
        <v>16</v>
      </c>
      <c r="E14" s="7" t="s">
        <v>17</v>
      </c>
      <c r="F14" s="7" t="s">
        <v>15</v>
      </c>
      <c r="G14" s="7" t="s">
        <v>16</v>
      </c>
      <c r="H14" s="7" t="s">
        <v>17</v>
      </c>
      <c r="I14" s="7" t="s">
        <v>15</v>
      </c>
      <c r="J14" s="7" t="s">
        <v>16</v>
      </c>
      <c r="K14" s="43" t="s">
        <v>17</v>
      </c>
      <c r="L14" s="7" t="s">
        <v>19</v>
      </c>
      <c r="M14" s="7" t="s">
        <v>15</v>
      </c>
      <c r="N14" s="7" t="s">
        <v>16</v>
      </c>
      <c r="O14" s="43" t="s">
        <v>17</v>
      </c>
      <c r="P14" s="7" t="s">
        <v>19</v>
      </c>
      <c r="Q14" s="7" t="s">
        <v>20</v>
      </c>
      <c r="R14" s="8" t="s">
        <v>21</v>
      </c>
    </row>
    <row r="15" spans="1:18" ht="14.4">
      <c r="A15" s="3"/>
      <c r="B15" s="8" t="s">
        <v>22</v>
      </c>
      <c r="C15" s="7">
        <v>5</v>
      </c>
      <c r="D15" s="7">
        <v>8</v>
      </c>
      <c r="E15" s="7">
        <v>6</v>
      </c>
      <c r="F15" s="7">
        <v>8</v>
      </c>
      <c r="G15" s="7">
        <v>8</v>
      </c>
      <c r="H15" s="7">
        <v>10</v>
      </c>
      <c r="I15" s="7">
        <v>9</v>
      </c>
      <c r="J15" s="7">
        <v>10</v>
      </c>
      <c r="K15" s="7">
        <v>9</v>
      </c>
      <c r="L15" s="7">
        <v>10</v>
      </c>
      <c r="M15" s="7">
        <v>8</v>
      </c>
      <c r="N15" s="7">
        <v>8</v>
      </c>
      <c r="O15" s="7">
        <v>7</v>
      </c>
      <c r="P15" s="7">
        <v>8</v>
      </c>
      <c r="Q15" s="7">
        <f t="shared" ref="Q15:Q24" si="0">SUM(C15:P15)</f>
        <v>114</v>
      </c>
      <c r="R15" s="7">
        <f t="shared" ref="R15:R24" si="1">RANK(Q15,$Q$15:$Q$24,1)</f>
        <v>8</v>
      </c>
    </row>
    <row r="16" spans="1:18" ht="14.4">
      <c r="A16" s="3"/>
      <c r="B16" s="8" t="s">
        <v>23</v>
      </c>
      <c r="C16" s="7">
        <v>10</v>
      </c>
      <c r="D16" s="7">
        <v>10</v>
      </c>
      <c r="E16" s="7">
        <v>9</v>
      </c>
      <c r="F16" s="7">
        <v>10</v>
      </c>
      <c r="G16" s="7">
        <v>10</v>
      </c>
      <c r="H16" s="7">
        <v>8</v>
      </c>
      <c r="I16" s="7">
        <v>8</v>
      </c>
      <c r="J16" s="7">
        <v>9</v>
      </c>
      <c r="K16" s="7">
        <v>10</v>
      </c>
      <c r="L16" s="7">
        <v>8</v>
      </c>
      <c r="M16" s="7">
        <v>8</v>
      </c>
      <c r="N16" s="7">
        <v>10</v>
      </c>
      <c r="O16" s="7">
        <v>9</v>
      </c>
      <c r="P16" s="7">
        <v>10</v>
      </c>
      <c r="Q16" s="7">
        <f t="shared" si="0"/>
        <v>129</v>
      </c>
      <c r="R16" s="7">
        <f t="shared" si="1"/>
        <v>10</v>
      </c>
    </row>
    <row r="17" spans="2:18" ht="14.4">
      <c r="B17" s="8" t="s">
        <v>8</v>
      </c>
      <c r="C17" s="7">
        <v>4</v>
      </c>
      <c r="D17" s="7">
        <v>6</v>
      </c>
      <c r="E17" s="7">
        <v>1</v>
      </c>
      <c r="F17" s="7">
        <v>3</v>
      </c>
      <c r="G17" s="7">
        <v>6</v>
      </c>
      <c r="H17" s="7">
        <v>7</v>
      </c>
      <c r="I17" s="7">
        <v>3</v>
      </c>
      <c r="J17" s="7">
        <v>5</v>
      </c>
      <c r="K17" s="7">
        <v>7</v>
      </c>
      <c r="L17" s="7">
        <v>1</v>
      </c>
      <c r="M17" s="7">
        <v>1</v>
      </c>
      <c r="N17" s="7">
        <v>5</v>
      </c>
      <c r="O17" s="7">
        <v>8</v>
      </c>
      <c r="P17" s="7">
        <v>1</v>
      </c>
      <c r="Q17" s="7">
        <f t="shared" si="0"/>
        <v>58</v>
      </c>
      <c r="R17" s="7">
        <f t="shared" si="1"/>
        <v>5</v>
      </c>
    </row>
    <row r="18" spans="2:18" ht="14.4">
      <c r="B18" s="8" t="s">
        <v>24</v>
      </c>
      <c r="C18" s="7">
        <v>9</v>
      </c>
      <c r="D18" s="7">
        <v>9</v>
      </c>
      <c r="E18" s="7">
        <v>8</v>
      </c>
      <c r="F18" s="7">
        <v>9</v>
      </c>
      <c r="G18" s="7">
        <v>9</v>
      </c>
      <c r="H18" s="7">
        <v>6</v>
      </c>
      <c r="I18" s="7">
        <v>10</v>
      </c>
      <c r="J18" s="7">
        <v>8</v>
      </c>
      <c r="K18" s="7">
        <v>6</v>
      </c>
      <c r="L18" s="7">
        <v>9</v>
      </c>
      <c r="M18" s="7">
        <v>10</v>
      </c>
      <c r="N18" s="7">
        <v>9</v>
      </c>
      <c r="O18" s="7">
        <v>10</v>
      </c>
      <c r="P18" s="7">
        <v>9</v>
      </c>
      <c r="Q18" s="7">
        <f t="shared" si="0"/>
        <v>121</v>
      </c>
      <c r="R18" s="7">
        <f t="shared" si="1"/>
        <v>9</v>
      </c>
    </row>
    <row r="19" spans="2:18" ht="14.4">
      <c r="B19" s="8" t="s">
        <v>6</v>
      </c>
      <c r="C19" s="7">
        <v>3</v>
      </c>
      <c r="D19" s="7">
        <v>5</v>
      </c>
      <c r="E19" s="7">
        <v>4</v>
      </c>
      <c r="F19" s="7">
        <v>2</v>
      </c>
      <c r="G19" s="7">
        <v>5</v>
      </c>
      <c r="H19" s="7">
        <v>4</v>
      </c>
      <c r="I19" s="7">
        <v>5</v>
      </c>
      <c r="J19" s="7">
        <v>1</v>
      </c>
      <c r="K19" s="7">
        <v>1</v>
      </c>
      <c r="L19" s="7">
        <v>4</v>
      </c>
      <c r="M19" s="7">
        <v>1</v>
      </c>
      <c r="N19" s="7">
        <v>2</v>
      </c>
      <c r="O19" s="7">
        <v>2</v>
      </c>
      <c r="P19" s="7">
        <v>2</v>
      </c>
      <c r="Q19" s="7">
        <f t="shared" si="0"/>
        <v>41</v>
      </c>
      <c r="R19" s="7">
        <f t="shared" si="1"/>
        <v>1</v>
      </c>
    </row>
    <row r="20" spans="2:18" ht="14.4">
      <c r="B20" s="8" t="s">
        <v>25</v>
      </c>
      <c r="C20" s="7">
        <v>8</v>
      </c>
      <c r="D20" s="7">
        <v>4</v>
      </c>
      <c r="E20" s="7">
        <v>3</v>
      </c>
      <c r="F20" s="7">
        <v>7</v>
      </c>
      <c r="G20" s="7">
        <v>4</v>
      </c>
      <c r="H20" s="7">
        <v>5</v>
      </c>
      <c r="I20" s="7">
        <v>7</v>
      </c>
      <c r="J20" s="7">
        <v>3</v>
      </c>
      <c r="K20" s="7">
        <v>2</v>
      </c>
      <c r="L20" s="7">
        <v>5</v>
      </c>
      <c r="M20" s="7">
        <v>7</v>
      </c>
      <c r="N20" s="7">
        <v>4</v>
      </c>
      <c r="O20" s="7">
        <v>4</v>
      </c>
      <c r="P20" s="7">
        <v>5</v>
      </c>
      <c r="Q20" s="7">
        <f t="shared" si="0"/>
        <v>68</v>
      </c>
      <c r="R20" s="7">
        <f t="shared" si="1"/>
        <v>6</v>
      </c>
    </row>
    <row r="21" spans="2:18" ht="14.4">
      <c r="B21" s="8" t="s">
        <v>26</v>
      </c>
      <c r="C21" s="7">
        <v>6</v>
      </c>
      <c r="D21" s="7">
        <v>7</v>
      </c>
      <c r="E21" s="7">
        <v>5</v>
      </c>
      <c r="F21" s="7">
        <v>6</v>
      </c>
      <c r="G21" s="7">
        <v>7</v>
      </c>
      <c r="H21" s="7">
        <v>9</v>
      </c>
      <c r="I21" s="7">
        <v>4</v>
      </c>
      <c r="J21" s="7">
        <v>6</v>
      </c>
      <c r="K21" s="7">
        <v>4</v>
      </c>
      <c r="L21" s="7">
        <v>6</v>
      </c>
      <c r="M21" s="7">
        <v>6</v>
      </c>
      <c r="N21" s="7">
        <v>7</v>
      </c>
      <c r="O21" s="7">
        <v>5</v>
      </c>
      <c r="P21" s="7">
        <v>7</v>
      </c>
      <c r="Q21" s="7">
        <f t="shared" si="0"/>
        <v>85</v>
      </c>
      <c r="R21" s="7">
        <f t="shared" si="1"/>
        <v>7</v>
      </c>
    </row>
    <row r="22" spans="2:18" ht="14.4">
      <c r="B22" s="8" t="s">
        <v>7</v>
      </c>
      <c r="C22" s="7">
        <v>7</v>
      </c>
      <c r="D22" s="7">
        <v>1</v>
      </c>
      <c r="E22" s="7">
        <v>2</v>
      </c>
      <c r="F22" s="7">
        <v>5</v>
      </c>
      <c r="G22" s="7">
        <v>2</v>
      </c>
      <c r="H22" s="7">
        <v>2</v>
      </c>
      <c r="I22" s="7">
        <v>6</v>
      </c>
      <c r="J22" s="7">
        <v>3</v>
      </c>
      <c r="K22" s="7">
        <v>8</v>
      </c>
      <c r="L22" s="7">
        <v>3</v>
      </c>
      <c r="M22" s="7">
        <v>5</v>
      </c>
      <c r="N22" s="7">
        <v>1</v>
      </c>
      <c r="O22" s="7">
        <v>1</v>
      </c>
      <c r="P22" s="7">
        <v>2</v>
      </c>
      <c r="Q22" s="7">
        <f t="shared" si="0"/>
        <v>48</v>
      </c>
      <c r="R22" s="7">
        <f t="shared" si="1"/>
        <v>3</v>
      </c>
    </row>
    <row r="23" spans="2:18" ht="14.4">
      <c r="B23" s="8" t="s">
        <v>5</v>
      </c>
      <c r="C23" s="7">
        <v>2</v>
      </c>
      <c r="D23" s="7">
        <v>2</v>
      </c>
      <c r="E23" s="7">
        <v>7</v>
      </c>
      <c r="F23" s="7">
        <v>1</v>
      </c>
      <c r="G23" s="7">
        <v>1</v>
      </c>
      <c r="H23" s="7">
        <v>1</v>
      </c>
      <c r="I23" s="7">
        <v>1</v>
      </c>
      <c r="J23" s="7">
        <v>7</v>
      </c>
      <c r="K23" s="7">
        <v>5</v>
      </c>
      <c r="L23" s="7">
        <v>7</v>
      </c>
      <c r="M23" s="7">
        <v>3</v>
      </c>
      <c r="N23" s="7">
        <v>6</v>
      </c>
      <c r="O23" s="7">
        <v>6</v>
      </c>
      <c r="P23" s="7">
        <v>6</v>
      </c>
      <c r="Q23" s="7">
        <f t="shared" si="0"/>
        <v>55</v>
      </c>
      <c r="R23" s="7">
        <f t="shared" si="1"/>
        <v>4</v>
      </c>
    </row>
    <row r="24" spans="2:18" ht="14.4">
      <c r="B24" s="8" t="s">
        <v>4</v>
      </c>
      <c r="C24" s="7">
        <v>1</v>
      </c>
      <c r="D24" s="7">
        <v>3</v>
      </c>
      <c r="E24" s="7">
        <v>10</v>
      </c>
      <c r="F24" s="7">
        <v>4</v>
      </c>
      <c r="G24" s="7">
        <v>3</v>
      </c>
      <c r="H24" s="7">
        <v>3</v>
      </c>
      <c r="I24" s="7">
        <v>2</v>
      </c>
      <c r="J24" s="7">
        <v>2</v>
      </c>
      <c r="K24" s="7">
        <v>3</v>
      </c>
      <c r="L24" s="7">
        <v>2</v>
      </c>
      <c r="M24" s="7">
        <v>4</v>
      </c>
      <c r="N24" s="7">
        <v>3</v>
      </c>
      <c r="O24" s="7">
        <v>3</v>
      </c>
      <c r="P24" s="7">
        <v>4</v>
      </c>
      <c r="Q24" s="7">
        <f t="shared" si="0"/>
        <v>47</v>
      </c>
      <c r="R24" s="7">
        <f t="shared" si="1"/>
        <v>2</v>
      </c>
    </row>
    <row r="25" spans="2:18" ht="37.049999999999997" customHeight="1">
      <c r="K25" s="44"/>
      <c r="O25" s="44"/>
    </row>
    <row r="26" spans="2:18" ht="15" customHeight="1">
      <c r="B26" s="47" t="s">
        <v>14</v>
      </c>
      <c r="C26" s="47" t="s">
        <v>129</v>
      </c>
      <c r="D26" s="47" t="s">
        <v>56</v>
      </c>
      <c r="E26" s="47" t="s">
        <v>123</v>
      </c>
      <c r="F26" s="47" t="s">
        <v>124</v>
      </c>
    </row>
    <row r="27" spans="2:18" ht="15" customHeight="1">
      <c r="B27" s="48" t="s">
        <v>131</v>
      </c>
      <c r="C27" s="46" t="s">
        <v>127</v>
      </c>
      <c r="D27" s="45" t="s">
        <v>59</v>
      </c>
      <c r="E27" s="45" t="s">
        <v>60</v>
      </c>
      <c r="F27" s="48" t="s">
        <v>125</v>
      </c>
    </row>
    <row r="28" spans="2:18" ht="15" customHeight="1">
      <c r="B28" s="48" t="s">
        <v>130</v>
      </c>
      <c r="C28" s="46" t="s">
        <v>128</v>
      </c>
      <c r="D28" s="45" t="s">
        <v>67</v>
      </c>
      <c r="E28" s="45" t="s">
        <v>68</v>
      </c>
      <c r="F28" s="48" t="s">
        <v>126</v>
      </c>
    </row>
  </sheetData>
  <mergeCells count="7">
    <mergeCell ref="G4:I4"/>
    <mergeCell ref="K4:M4"/>
    <mergeCell ref="C4:E4"/>
    <mergeCell ref="C13:E13"/>
    <mergeCell ref="F13:H13"/>
    <mergeCell ref="I13:L13"/>
    <mergeCell ref="M13:P13"/>
  </mergeCells>
  <conditionalFormatting sqref="R15:R24">
    <cfRule type="colorScale" priority="1">
      <colorScale>
        <cfvo type="min"/>
        <cfvo type="percentile" val="50"/>
        <cfvo type="max"/>
        <color rgb="FF57BB8A"/>
        <color rgb="FFFFD666"/>
        <color rgb="FFE67C73"/>
      </colorScale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BN976"/>
  <sheetViews>
    <sheetView workbookViewId="0">
      <pane xSplit="1" topLeftCell="B1" activePane="topRight" state="frozen"/>
      <selection pane="topRight" activeCell="J12" sqref="J12"/>
    </sheetView>
  </sheetViews>
  <sheetFormatPr defaultColWidth="14.44140625" defaultRowHeight="15" customHeight="1"/>
  <cols>
    <col min="1" max="1" width="16.44140625" customWidth="1"/>
    <col min="2" max="2" width="14.6640625" customWidth="1"/>
    <col min="3" max="3" width="9.109375" customWidth="1"/>
    <col min="4" max="4" width="11.44140625" customWidth="1"/>
    <col min="5" max="5" width="7.6640625" customWidth="1"/>
    <col min="6" max="6" width="17.44140625" customWidth="1"/>
    <col min="7" max="7" width="13.109375" customWidth="1"/>
    <col min="8" max="8" width="14.33203125" customWidth="1"/>
    <col min="9" max="9" width="14.44140625" customWidth="1"/>
    <col min="10" max="10" width="9.77734375" customWidth="1"/>
    <col min="11" max="11" width="15.77734375" customWidth="1"/>
    <col min="12" max="12" width="11.44140625" customWidth="1"/>
    <col min="13" max="13" width="7.6640625" customWidth="1"/>
    <col min="14" max="14" width="17.44140625" customWidth="1"/>
    <col min="15" max="15" width="13.109375" customWidth="1"/>
    <col min="16" max="16" width="14.33203125" customWidth="1"/>
    <col min="17" max="17" width="14.44140625" customWidth="1"/>
    <col min="18" max="21" width="29.77734375" customWidth="1"/>
    <col min="22" max="22" width="16" customWidth="1"/>
    <col min="23" max="23" width="17.44140625" customWidth="1"/>
    <col min="24" max="24" width="16" customWidth="1"/>
    <col min="25" max="26" width="14.33203125" customWidth="1"/>
    <col min="27" max="27" width="29.109375" customWidth="1"/>
    <col min="28" max="28" width="7.6640625" customWidth="1"/>
    <col min="29" max="29" width="5.77734375" customWidth="1"/>
    <col min="30" max="30" width="6.44140625" customWidth="1"/>
    <col min="31" max="31" width="29.6640625" customWidth="1"/>
    <col min="32" max="32" width="13.109375" customWidth="1"/>
    <col min="33" max="33" width="14.33203125" customWidth="1"/>
    <col min="34" max="34" width="45.77734375" customWidth="1"/>
    <col min="35" max="35" width="13.109375" customWidth="1"/>
    <col min="36" max="36" width="29.77734375" customWidth="1"/>
    <col min="38" max="38" width="29.109375" customWidth="1"/>
    <col min="39" max="39" width="7.6640625" customWidth="1"/>
    <col min="40" max="40" width="5.77734375" customWidth="1"/>
    <col min="41" max="41" width="6.44140625" customWidth="1"/>
    <col min="42" max="42" width="29.6640625" customWidth="1"/>
    <col min="43" max="43" width="13.109375" customWidth="1"/>
    <col min="44" max="44" width="14.33203125" customWidth="1"/>
    <col min="45" max="45" width="45.77734375" customWidth="1"/>
    <col min="46" max="46" width="13.109375" customWidth="1"/>
    <col min="48" max="48" width="29.44140625" customWidth="1"/>
    <col min="49" max="49" width="7.6640625" customWidth="1"/>
    <col min="50" max="50" width="5.77734375" customWidth="1"/>
    <col min="51" max="51" width="6.44140625" customWidth="1"/>
    <col min="52" max="52" width="29.6640625" customWidth="1"/>
    <col min="53" max="53" width="13.109375" customWidth="1"/>
    <col min="54" max="54" width="14.33203125" customWidth="1"/>
    <col min="55" max="55" width="45.77734375" customWidth="1"/>
    <col min="56" max="56" width="13.109375" customWidth="1"/>
    <col min="57" max="58" width="20.6640625" customWidth="1"/>
    <col min="59" max="59" width="21.44140625" customWidth="1"/>
    <col min="60" max="66" width="20.6640625" customWidth="1"/>
  </cols>
  <sheetData>
    <row r="1" spans="1:66" ht="21" customHeight="1">
      <c r="C1" s="3"/>
      <c r="D1" s="55" t="s">
        <v>27</v>
      </c>
      <c r="E1" s="52"/>
      <c r="F1" s="52"/>
      <c r="G1" s="52"/>
      <c r="H1" s="52"/>
      <c r="I1" s="53"/>
      <c r="L1" s="55" t="s">
        <v>28</v>
      </c>
      <c r="M1" s="52"/>
      <c r="N1" s="52"/>
      <c r="O1" s="52"/>
      <c r="P1" s="52"/>
      <c r="Q1" s="53"/>
      <c r="R1" s="3"/>
      <c r="S1" s="55" t="s">
        <v>29</v>
      </c>
      <c r="T1" s="52"/>
      <c r="U1" s="52"/>
      <c r="V1" s="52"/>
      <c r="W1" s="52"/>
      <c r="X1" s="53"/>
      <c r="Y1" s="3"/>
      <c r="Z1" s="3"/>
      <c r="AA1" s="55" t="s">
        <v>30</v>
      </c>
      <c r="AB1" s="52"/>
      <c r="AC1" s="52"/>
      <c r="AD1" s="52"/>
      <c r="AE1" s="52"/>
      <c r="AF1" s="52"/>
      <c r="AG1" s="52"/>
      <c r="AH1" s="52"/>
      <c r="AI1" s="53"/>
      <c r="AJ1" s="3"/>
      <c r="AK1" s="3"/>
      <c r="AL1" s="55" t="s">
        <v>31</v>
      </c>
      <c r="AM1" s="52"/>
      <c r="AN1" s="52"/>
      <c r="AO1" s="52"/>
      <c r="AP1" s="52"/>
      <c r="AQ1" s="52"/>
      <c r="AR1" s="52"/>
      <c r="AS1" s="52"/>
      <c r="AT1" s="53"/>
      <c r="AU1" s="3"/>
      <c r="AV1" s="55" t="s">
        <v>32</v>
      </c>
      <c r="AW1" s="52"/>
      <c r="AX1" s="52"/>
      <c r="AY1" s="52"/>
      <c r="AZ1" s="52"/>
      <c r="BA1" s="52"/>
      <c r="BB1" s="52"/>
      <c r="BC1" s="52"/>
      <c r="BD1" s="53"/>
      <c r="BE1" s="9"/>
      <c r="BF1" s="55" t="s">
        <v>33</v>
      </c>
      <c r="BG1" s="52"/>
      <c r="BH1" s="52"/>
      <c r="BI1" s="52"/>
      <c r="BJ1" s="52"/>
      <c r="BK1" s="53"/>
      <c r="BL1" s="9"/>
      <c r="BM1" s="9"/>
      <c r="BN1" s="9"/>
    </row>
    <row r="2" spans="1:66" ht="21" customHeight="1">
      <c r="A2" s="3" t="s">
        <v>14</v>
      </c>
      <c r="B2" s="3" t="s">
        <v>34</v>
      </c>
      <c r="C2" s="3"/>
      <c r="D2" s="7" t="s">
        <v>35</v>
      </c>
      <c r="E2" s="7" t="s">
        <v>36</v>
      </c>
      <c r="F2" s="7" t="s">
        <v>37</v>
      </c>
      <c r="G2" s="7" t="s">
        <v>15</v>
      </c>
      <c r="H2" s="7" t="s">
        <v>16</v>
      </c>
      <c r="I2" s="7" t="s">
        <v>17</v>
      </c>
      <c r="J2" s="3"/>
      <c r="K2" s="3"/>
      <c r="L2" s="7" t="s">
        <v>35</v>
      </c>
      <c r="M2" s="7" t="s">
        <v>36</v>
      </c>
      <c r="N2" s="7" t="s">
        <v>37</v>
      </c>
      <c r="O2" s="7" t="s">
        <v>15</v>
      </c>
      <c r="P2" s="7" t="s">
        <v>16</v>
      </c>
      <c r="Q2" s="10" t="s">
        <v>17</v>
      </c>
      <c r="R2" s="3"/>
      <c r="S2" s="7" t="s">
        <v>38</v>
      </c>
      <c r="T2" s="7" t="s">
        <v>39</v>
      </c>
      <c r="U2" s="7" t="s">
        <v>40</v>
      </c>
      <c r="V2" s="7" t="s">
        <v>39</v>
      </c>
      <c r="W2" s="7" t="s">
        <v>41</v>
      </c>
      <c r="X2" s="7" t="s">
        <v>39</v>
      </c>
      <c r="Y2" s="3"/>
      <c r="Z2" s="3"/>
      <c r="AA2" s="7" t="s">
        <v>35</v>
      </c>
      <c r="AB2" s="7" t="s">
        <v>36</v>
      </c>
      <c r="AC2" s="7"/>
      <c r="AD2" s="7" t="s">
        <v>42</v>
      </c>
      <c r="AE2" s="7" t="s">
        <v>43</v>
      </c>
      <c r="AF2" s="7" t="s">
        <v>15</v>
      </c>
      <c r="AG2" s="7" t="s">
        <v>16</v>
      </c>
      <c r="AH2" s="7" t="s">
        <v>18</v>
      </c>
      <c r="AI2" s="7" t="s">
        <v>19</v>
      </c>
      <c r="AJ2" s="3"/>
      <c r="AK2" s="3"/>
      <c r="AL2" s="7" t="s">
        <v>35</v>
      </c>
      <c r="AM2" s="7" t="s">
        <v>36</v>
      </c>
      <c r="AN2" s="7"/>
      <c r="AO2" s="7" t="s">
        <v>42</v>
      </c>
      <c r="AP2" s="7" t="s">
        <v>43</v>
      </c>
      <c r="AQ2" s="7" t="s">
        <v>15</v>
      </c>
      <c r="AR2" s="7" t="s">
        <v>16</v>
      </c>
      <c r="AS2" s="7" t="s">
        <v>18</v>
      </c>
      <c r="AT2" s="7" t="s">
        <v>19</v>
      </c>
      <c r="AU2" s="3"/>
      <c r="AV2" s="7" t="s">
        <v>35</v>
      </c>
      <c r="AW2" s="7" t="s">
        <v>36</v>
      </c>
      <c r="AX2" s="7"/>
      <c r="AY2" s="7" t="s">
        <v>42</v>
      </c>
      <c r="AZ2" s="7" t="s">
        <v>43</v>
      </c>
      <c r="BA2" s="7" t="s">
        <v>15</v>
      </c>
      <c r="BB2" s="7" t="s">
        <v>16</v>
      </c>
      <c r="BC2" s="7" t="s">
        <v>18</v>
      </c>
      <c r="BD2" s="10" t="s">
        <v>19</v>
      </c>
      <c r="BE2" s="3"/>
      <c r="BF2" s="7" t="s">
        <v>44</v>
      </c>
      <c r="BG2" s="7" t="s">
        <v>39</v>
      </c>
      <c r="BH2" s="7" t="s">
        <v>45</v>
      </c>
      <c r="BI2" s="7" t="s">
        <v>39</v>
      </c>
      <c r="BJ2" s="7" t="s">
        <v>46</v>
      </c>
      <c r="BK2" s="7" t="s">
        <v>39</v>
      </c>
      <c r="BL2" s="3"/>
      <c r="BM2" s="3"/>
      <c r="BN2" s="3"/>
    </row>
    <row r="3" spans="1:66" ht="21" customHeight="1">
      <c r="A3" s="11" t="s">
        <v>22</v>
      </c>
      <c r="B3" s="12">
        <v>38571</v>
      </c>
      <c r="C3" s="3"/>
      <c r="D3" s="7">
        <v>1.7669999999999999</v>
      </c>
      <c r="E3" s="7">
        <v>4.7720000000000002</v>
      </c>
      <c r="F3" s="7">
        <v>9.7590000000000003</v>
      </c>
      <c r="G3" s="7">
        <f t="shared" ref="G3:G12" si="0">RANK(D3,$D$3:$D$12,1)</f>
        <v>5</v>
      </c>
      <c r="H3" s="7">
        <f t="shared" ref="H3:H12" si="1">RANK(E3,$E$3:$E$12,1)</f>
        <v>8</v>
      </c>
      <c r="I3" s="7">
        <f t="shared" ref="I3:I12" si="2">RANK(F3,$F$3:$F$12,0)</f>
        <v>6</v>
      </c>
      <c r="J3" s="3"/>
      <c r="K3" s="3"/>
      <c r="L3" s="7">
        <v>1.784</v>
      </c>
      <c r="M3" s="7">
        <v>4.72</v>
      </c>
      <c r="N3" s="7">
        <v>9.5660000000000007</v>
      </c>
      <c r="O3" s="7">
        <f t="shared" ref="O3:O12" si="3">RANK(L3,$L$3:$L$12,1)</f>
        <v>8</v>
      </c>
      <c r="P3" s="7">
        <f t="shared" ref="P3:P12" si="4">RANK(M3,$M$3:$M$12,1)</f>
        <v>8</v>
      </c>
      <c r="Q3" s="10">
        <f t="shared" ref="Q3:Q12" si="5">RANK(N3,$N$3:$N$12,0)</f>
        <v>10</v>
      </c>
      <c r="R3" s="3"/>
      <c r="S3" s="7">
        <f t="shared" ref="S3:S12" si="6">MIN(D3,L3)</f>
        <v>1.7669999999999999</v>
      </c>
      <c r="T3" s="7">
        <f t="shared" ref="T3:T12" si="7">RANK(S3,$S$3:$S$12,1)</f>
        <v>6</v>
      </c>
      <c r="U3" s="7">
        <f t="shared" ref="U3:U12" si="8">MIN(E3,M3)</f>
        <v>4.72</v>
      </c>
      <c r="V3" s="7">
        <f t="shared" ref="V3:V12" si="9">RANK(U3,$U$3:$U$12,1)</f>
        <v>8</v>
      </c>
      <c r="W3" s="7">
        <f t="shared" ref="W3:W12" si="10">MAX(F3,N3)</f>
        <v>9.7590000000000003</v>
      </c>
      <c r="X3" s="7">
        <f t="shared" ref="X3:X12" si="11">RANK(W3,$W$3:$W$12,0)</f>
        <v>8</v>
      </c>
      <c r="Y3" s="3"/>
      <c r="Z3" s="3"/>
      <c r="AA3" s="7">
        <v>1.83</v>
      </c>
      <c r="AB3" s="7">
        <v>5.0019999999999998</v>
      </c>
      <c r="AC3" s="13" t="s">
        <v>47</v>
      </c>
      <c r="AD3" s="7">
        <v>5.73</v>
      </c>
      <c r="AE3" s="7">
        <v>8.9619999999999997</v>
      </c>
      <c r="AF3" s="7">
        <f t="shared" ref="AF3:AF12" si="12">RANK(AA3,$AA$3:$AA$12,1)</f>
        <v>9</v>
      </c>
      <c r="AG3" s="7">
        <f t="shared" ref="AG3:AG12" si="13">RANK(AB3,$AB$3:$AB$12,1)</f>
        <v>10</v>
      </c>
      <c r="AH3" s="7">
        <f t="shared" ref="AH3:AH12" si="14">RANK(AE3,$AE$3:$AE$12,0)</f>
        <v>9</v>
      </c>
      <c r="AI3" s="7">
        <f t="shared" ref="AI3:AI12" si="15">RANK(AD3,$AD$3:$AD$12,1)</f>
        <v>10</v>
      </c>
      <c r="AJ3" s="3"/>
      <c r="AK3" s="3"/>
      <c r="AL3" s="7">
        <v>1.8120000000000001</v>
      </c>
      <c r="AM3" s="14">
        <v>4.83</v>
      </c>
      <c r="AN3" s="13" t="s">
        <v>47</v>
      </c>
      <c r="AO3" s="7">
        <v>5.5890000000000004</v>
      </c>
      <c r="AP3" s="7">
        <v>9.4480000000000004</v>
      </c>
      <c r="AQ3" s="7">
        <f t="shared" ref="AQ3:AQ12" si="16">RANK(AL3,$AL$3:$AL$12,1)</f>
        <v>8</v>
      </c>
      <c r="AR3" s="7">
        <f t="shared" ref="AR3:AR12" si="17">RANK(AM3,$AM$3:$AM$12,1)</f>
        <v>8</v>
      </c>
      <c r="AS3" s="7">
        <f t="shared" ref="AS3:AS12" si="18">RANK(AP3,$AP$3:$AP$12,0)</f>
        <v>7</v>
      </c>
      <c r="AT3" s="7">
        <f t="shared" ref="AT3:AT12" si="19">RANK(AO3,$AO$3:$AO$12,1)</f>
        <v>8</v>
      </c>
      <c r="AU3" s="3"/>
      <c r="AV3" s="7">
        <v>1.8440000000000001</v>
      </c>
      <c r="AW3" s="7">
        <v>4.8719999999999999</v>
      </c>
      <c r="AX3" s="7" t="s">
        <v>48</v>
      </c>
      <c r="AY3" s="7">
        <v>5.6580000000000004</v>
      </c>
      <c r="AZ3" s="7">
        <v>9.3930000000000007</v>
      </c>
      <c r="BA3" s="7">
        <f t="shared" ref="BA3:BA10" si="20">RANK(AV3,$AV$3:$AV$12,1)</f>
        <v>8</v>
      </c>
      <c r="BB3" s="7">
        <f t="shared" ref="BB3:BB10" si="21">RANK(AW3,$AW$3:$AW$12,1)</f>
        <v>8</v>
      </c>
      <c r="BC3" s="7">
        <f t="shared" ref="BC3:BC10" si="22">RANK(AZ3,$AZ$3:$AZ$12,0)</f>
        <v>6</v>
      </c>
      <c r="BD3" s="10">
        <f t="shared" ref="BD3:BD10" si="23">RANK(AY3,$AY$3:$AY$12,1)</f>
        <v>8</v>
      </c>
      <c r="BE3" s="3"/>
      <c r="BF3" s="7">
        <f t="shared" ref="BF3:BF12" si="24">MIN(AA3,AL3,AV3)</f>
        <v>1.8120000000000001</v>
      </c>
      <c r="BG3" s="7">
        <f t="shared" ref="BG3:BG12" si="25">RANK(BF3,$BF$3:$BF$12,1)</f>
        <v>8</v>
      </c>
      <c r="BH3" s="7">
        <f t="shared" ref="BH3:BH12" si="26">MIN(AD3,AO3,AY3)</f>
        <v>5.5890000000000004</v>
      </c>
      <c r="BI3" s="7">
        <f t="shared" ref="BI3:BI12" si="27">RANK(BH3,$BH$3:$BH$12,1)</f>
        <v>8</v>
      </c>
      <c r="BJ3" s="7">
        <f t="shared" ref="BJ3:BJ12" si="28">MAX(AE3,AP3,AZ3)</f>
        <v>9.4480000000000004</v>
      </c>
      <c r="BK3" s="7">
        <f t="shared" ref="BK3:BK12" si="29">RANK(BJ3,$BJ$3:$BJ$12,0)</f>
        <v>7</v>
      </c>
      <c r="BL3" s="3"/>
      <c r="BM3" s="3"/>
      <c r="BN3" s="3"/>
    </row>
    <row r="4" spans="1:66" ht="21" customHeight="1">
      <c r="A4" s="11" t="s">
        <v>23</v>
      </c>
      <c r="B4" s="12">
        <v>38034</v>
      </c>
      <c r="C4" s="3"/>
      <c r="D4" s="7">
        <v>1.839</v>
      </c>
      <c r="E4" s="7">
        <v>4.8890000000000002</v>
      </c>
      <c r="F4" s="7">
        <v>9.6120000000000001</v>
      </c>
      <c r="G4" s="7">
        <f t="shared" si="0"/>
        <v>10</v>
      </c>
      <c r="H4" s="7">
        <f t="shared" si="1"/>
        <v>10</v>
      </c>
      <c r="I4" s="7">
        <f t="shared" si="2"/>
        <v>9</v>
      </c>
      <c r="J4" s="3"/>
      <c r="K4" s="3"/>
      <c r="L4" s="7">
        <v>1.849</v>
      </c>
      <c r="M4" s="7">
        <v>4.8869999999999996</v>
      </c>
      <c r="N4" s="7">
        <v>9.69</v>
      </c>
      <c r="O4" s="7">
        <f t="shared" si="3"/>
        <v>10</v>
      </c>
      <c r="P4" s="7">
        <f t="shared" si="4"/>
        <v>10</v>
      </c>
      <c r="Q4" s="10">
        <f t="shared" si="5"/>
        <v>8</v>
      </c>
      <c r="R4" s="3"/>
      <c r="S4" s="7">
        <f t="shared" si="6"/>
        <v>1.839</v>
      </c>
      <c r="T4" s="7">
        <f t="shared" si="7"/>
        <v>10</v>
      </c>
      <c r="U4" s="7">
        <f t="shared" si="8"/>
        <v>4.8869999999999996</v>
      </c>
      <c r="V4" s="7">
        <f t="shared" si="9"/>
        <v>10</v>
      </c>
      <c r="W4" s="7">
        <f t="shared" si="10"/>
        <v>9.69</v>
      </c>
      <c r="X4" s="7">
        <f t="shared" si="11"/>
        <v>10</v>
      </c>
      <c r="Y4" s="3"/>
      <c r="Z4" s="3"/>
      <c r="AA4" s="7">
        <v>1.8169999999999999</v>
      </c>
      <c r="AB4" s="7">
        <v>4.9020000000000001</v>
      </c>
      <c r="AC4" s="13" t="s">
        <v>47</v>
      </c>
      <c r="AD4" s="7">
        <v>5.6289999999999996</v>
      </c>
      <c r="AE4" s="7">
        <v>8.8940000000000001</v>
      </c>
      <c r="AF4" s="7">
        <f t="shared" si="12"/>
        <v>8</v>
      </c>
      <c r="AG4" s="7">
        <f t="shared" si="13"/>
        <v>9</v>
      </c>
      <c r="AH4" s="7">
        <f t="shared" si="14"/>
        <v>10</v>
      </c>
      <c r="AI4" s="7">
        <f t="shared" si="15"/>
        <v>8</v>
      </c>
      <c r="AJ4" s="3"/>
      <c r="AK4" s="3"/>
      <c r="AL4" s="7">
        <v>1.8120000000000001</v>
      </c>
      <c r="AM4" s="14">
        <v>4.907</v>
      </c>
      <c r="AN4" s="13" t="s">
        <v>47</v>
      </c>
      <c r="AO4" s="7">
        <v>5.6260000000000003</v>
      </c>
      <c r="AP4" s="7">
        <v>9.1310000000000002</v>
      </c>
      <c r="AQ4" s="7">
        <f t="shared" si="16"/>
        <v>8</v>
      </c>
      <c r="AR4" s="7">
        <f t="shared" si="17"/>
        <v>10</v>
      </c>
      <c r="AS4" s="7">
        <f t="shared" si="18"/>
        <v>9</v>
      </c>
      <c r="AT4" s="7">
        <f t="shared" si="19"/>
        <v>10</v>
      </c>
      <c r="AU4" s="3"/>
      <c r="AV4" s="7">
        <v>1.851</v>
      </c>
      <c r="AW4" s="7">
        <v>5.1459999999999999</v>
      </c>
      <c r="AX4" s="7" t="s">
        <v>48</v>
      </c>
      <c r="AY4" s="7">
        <v>5.8449999999999998</v>
      </c>
      <c r="AZ4" s="7">
        <v>8.43</v>
      </c>
      <c r="BA4" s="7">
        <f t="shared" si="20"/>
        <v>9</v>
      </c>
      <c r="BB4" s="7">
        <f t="shared" si="21"/>
        <v>9</v>
      </c>
      <c r="BC4" s="7">
        <f t="shared" si="22"/>
        <v>9</v>
      </c>
      <c r="BD4" s="10">
        <f t="shared" si="23"/>
        <v>9</v>
      </c>
      <c r="BE4" s="3"/>
      <c r="BF4" s="7">
        <f t="shared" si="24"/>
        <v>1.8120000000000001</v>
      </c>
      <c r="BG4" s="7">
        <f t="shared" si="25"/>
        <v>8</v>
      </c>
      <c r="BH4" s="7">
        <f t="shared" si="26"/>
        <v>5.6260000000000003</v>
      </c>
      <c r="BI4" s="7">
        <f t="shared" si="27"/>
        <v>10</v>
      </c>
      <c r="BJ4" s="7">
        <f t="shared" si="28"/>
        <v>9.1310000000000002</v>
      </c>
      <c r="BK4" s="7">
        <f t="shared" si="29"/>
        <v>10</v>
      </c>
      <c r="BL4" s="3"/>
      <c r="BM4" s="3"/>
      <c r="BN4" s="3"/>
    </row>
    <row r="5" spans="1:66" ht="21" customHeight="1">
      <c r="A5" s="11" t="s">
        <v>8</v>
      </c>
      <c r="B5" s="12">
        <v>37329</v>
      </c>
      <c r="C5" s="3"/>
      <c r="D5" s="7">
        <v>1.748</v>
      </c>
      <c r="E5" s="7">
        <v>4.6879999999999997</v>
      </c>
      <c r="F5" s="7">
        <v>10.201000000000001</v>
      </c>
      <c r="G5" s="7">
        <f t="shared" si="0"/>
        <v>4</v>
      </c>
      <c r="H5" s="7">
        <f t="shared" si="1"/>
        <v>6</v>
      </c>
      <c r="I5" s="7">
        <f t="shared" si="2"/>
        <v>1</v>
      </c>
      <c r="J5" s="3"/>
      <c r="K5" s="3"/>
      <c r="L5" s="7">
        <v>1.756</v>
      </c>
      <c r="M5" s="7">
        <v>4.665</v>
      </c>
      <c r="N5" s="7">
        <v>9.6929999999999996</v>
      </c>
      <c r="O5" s="7">
        <f t="shared" si="3"/>
        <v>3</v>
      </c>
      <c r="P5" s="7">
        <f t="shared" si="4"/>
        <v>6</v>
      </c>
      <c r="Q5" s="10">
        <f t="shared" si="5"/>
        <v>7</v>
      </c>
      <c r="R5" s="3"/>
      <c r="S5" s="7">
        <f t="shared" si="6"/>
        <v>1.748</v>
      </c>
      <c r="T5" s="7">
        <f t="shared" si="7"/>
        <v>4</v>
      </c>
      <c r="U5" s="7">
        <f t="shared" si="8"/>
        <v>4.665</v>
      </c>
      <c r="V5" s="7">
        <f t="shared" si="9"/>
        <v>6</v>
      </c>
      <c r="W5" s="7">
        <f t="shared" si="10"/>
        <v>10.201000000000001</v>
      </c>
      <c r="X5" s="7">
        <f t="shared" si="11"/>
        <v>1</v>
      </c>
      <c r="Y5" s="3"/>
      <c r="Z5" s="3"/>
      <c r="AA5" s="7">
        <v>1.766</v>
      </c>
      <c r="AB5" s="7">
        <v>4.7160000000000002</v>
      </c>
      <c r="AC5" s="13" t="s">
        <v>47</v>
      </c>
      <c r="AD5" s="7">
        <v>5.4119999999999999</v>
      </c>
      <c r="AE5" s="7">
        <v>9.3279999999999994</v>
      </c>
      <c r="AF5" s="7">
        <f t="shared" si="12"/>
        <v>3</v>
      </c>
      <c r="AG5" s="7">
        <f t="shared" si="13"/>
        <v>5</v>
      </c>
      <c r="AH5" s="7">
        <f t="shared" si="14"/>
        <v>7</v>
      </c>
      <c r="AI5" s="7">
        <f t="shared" si="15"/>
        <v>1</v>
      </c>
      <c r="AJ5" s="3"/>
      <c r="AK5" s="3"/>
      <c r="AL5" s="7">
        <v>1.748</v>
      </c>
      <c r="AM5" s="14">
        <v>4.694</v>
      </c>
      <c r="AN5" s="7" t="s">
        <v>48</v>
      </c>
      <c r="AO5" s="7">
        <v>5.375</v>
      </c>
      <c r="AP5" s="7">
        <v>9.3140000000000001</v>
      </c>
      <c r="AQ5" s="7">
        <f t="shared" si="16"/>
        <v>1</v>
      </c>
      <c r="AR5" s="7">
        <f t="shared" si="17"/>
        <v>5</v>
      </c>
      <c r="AS5" s="7">
        <f t="shared" si="18"/>
        <v>8</v>
      </c>
      <c r="AT5" s="7">
        <f t="shared" si="19"/>
        <v>1</v>
      </c>
      <c r="AU5" s="3"/>
      <c r="AV5" s="7">
        <v>1.758</v>
      </c>
      <c r="AW5" s="7">
        <v>4.6950000000000003</v>
      </c>
      <c r="AX5" s="7" t="s">
        <v>48</v>
      </c>
      <c r="AY5" s="7">
        <v>5.4109999999999996</v>
      </c>
      <c r="AZ5" s="7">
        <v>9.1679999999999993</v>
      </c>
      <c r="BA5" s="7">
        <f t="shared" si="20"/>
        <v>2</v>
      </c>
      <c r="BB5" s="7">
        <f t="shared" si="21"/>
        <v>4</v>
      </c>
      <c r="BC5" s="7">
        <f t="shared" si="22"/>
        <v>8</v>
      </c>
      <c r="BD5" s="10">
        <f t="shared" si="23"/>
        <v>3</v>
      </c>
      <c r="BE5" s="3"/>
      <c r="BF5" s="7">
        <f t="shared" si="24"/>
        <v>1.748</v>
      </c>
      <c r="BG5" s="7">
        <f t="shared" si="25"/>
        <v>1</v>
      </c>
      <c r="BH5" s="7">
        <f t="shared" si="26"/>
        <v>5.375</v>
      </c>
      <c r="BI5" s="7">
        <f t="shared" si="27"/>
        <v>1</v>
      </c>
      <c r="BJ5" s="7">
        <f t="shared" si="28"/>
        <v>9.3279999999999994</v>
      </c>
      <c r="BK5" s="7">
        <f t="shared" si="29"/>
        <v>9</v>
      </c>
      <c r="BL5" s="3"/>
      <c r="BM5" s="3"/>
      <c r="BN5" s="3"/>
    </row>
    <row r="6" spans="1:66" ht="21" customHeight="1">
      <c r="A6" s="11" t="s">
        <v>24</v>
      </c>
      <c r="B6" s="12">
        <v>37007</v>
      </c>
      <c r="C6" s="3"/>
      <c r="D6" s="7">
        <v>1.819</v>
      </c>
      <c r="E6" s="7">
        <v>4.798</v>
      </c>
      <c r="F6" s="7">
        <v>9.6809999999999992</v>
      </c>
      <c r="G6" s="7">
        <f t="shared" si="0"/>
        <v>9</v>
      </c>
      <c r="H6" s="7">
        <f t="shared" si="1"/>
        <v>9</v>
      </c>
      <c r="I6" s="7">
        <f t="shared" si="2"/>
        <v>8</v>
      </c>
      <c r="J6" s="3"/>
      <c r="K6" s="3"/>
      <c r="L6" s="7">
        <v>1.8080000000000001</v>
      </c>
      <c r="M6" s="7">
        <v>4.8</v>
      </c>
      <c r="N6" s="7">
        <v>9.75</v>
      </c>
      <c r="O6" s="7">
        <f t="shared" si="3"/>
        <v>9</v>
      </c>
      <c r="P6" s="7">
        <f t="shared" si="4"/>
        <v>9</v>
      </c>
      <c r="Q6" s="10">
        <f t="shared" si="5"/>
        <v>6</v>
      </c>
      <c r="R6" s="3"/>
      <c r="S6" s="7">
        <f t="shared" si="6"/>
        <v>1.8080000000000001</v>
      </c>
      <c r="T6" s="7">
        <f t="shared" si="7"/>
        <v>9</v>
      </c>
      <c r="U6" s="7">
        <f t="shared" si="8"/>
        <v>4.798</v>
      </c>
      <c r="V6" s="7">
        <f t="shared" si="9"/>
        <v>9</v>
      </c>
      <c r="W6" s="7">
        <f t="shared" si="10"/>
        <v>9.75</v>
      </c>
      <c r="X6" s="7">
        <f t="shared" si="11"/>
        <v>9</v>
      </c>
      <c r="Y6" s="3"/>
      <c r="Z6" s="3"/>
      <c r="AA6" s="7">
        <v>1.85</v>
      </c>
      <c r="AB6" s="7">
        <v>4.8860000000000001</v>
      </c>
      <c r="AC6" s="13" t="s">
        <v>47</v>
      </c>
      <c r="AD6" s="7">
        <v>5.67</v>
      </c>
      <c r="AE6" s="7">
        <v>9.3369999999999997</v>
      </c>
      <c r="AF6" s="7">
        <f t="shared" si="12"/>
        <v>10</v>
      </c>
      <c r="AG6" s="7">
        <f t="shared" si="13"/>
        <v>8</v>
      </c>
      <c r="AH6" s="7">
        <f t="shared" si="14"/>
        <v>6</v>
      </c>
      <c r="AI6" s="7">
        <f t="shared" si="15"/>
        <v>9</v>
      </c>
      <c r="AJ6" s="3"/>
      <c r="AK6" s="3"/>
      <c r="AL6" s="7">
        <v>1.819</v>
      </c>
      <c r="AM6" s="14">
        <v>4.8529999999999998</v>
      </c>
      <c r="AN6" s="7" t="s">
        <v>48</v>
      </c>
      <c r="AO6" s="7">
        <v>5.59</v>
      </c>
      <c r="AP6" s="7">
        <v>9.0909999999999993</v>
      </c>
      <c r="AQ6" s="7">
        <f t="shared" si="16"/>
        <v>10</v>
      </c>
      <c r="AR6" s="7">
        <f t="shared" si="17"/>
        <v>9</v>
      </c>
      <c r="AS6" s="7">
        <f t="shared" si="18"/>
        <v>10</v>
      </c>
      <c r="AT6" s="7">
        <f t="shared" si="19"/>
        <v>9</v>
      </c>
      <c r="AU6" s="3"/>
      <c r="AV6" s="7">
        <v>1.825</v>
      </c>
      <c r="AW6" s="7">
        <v>4.8460000000000001</v>
      </c>
      <c r="AX6" s="7" t="s">
        <v>48</v>
      </c>
      <c r="AY6" s="7">
        <v>5.5990000000000002</v>
      </c>
      <c r="AZ6" s="7">
        <v>9.2780000000000005</v>
      </c>
      <c r="BA6" s="7">
        <f t="shared" si="20"/>
        <v>7</v>
      </c>
      <c r="BB6" s="7">
        <f t="shared" si="21"/>
        <v>7</v>
      </c>
      <c r="BC6" s="7">
        <f t="shared" si="22"/>
        <v>7</v>
      </c>
      <c r="BD6" s="10">
        <f t="shared" si="23"/>
        <v>7</v>
      </c>
      <c r="BE6" s="3"/>
      <c r="BF6" s="7">
        <f t="shared" si="24"/>
        <v>1.819</v>
      </c>
      <c r="BG6" s="7">
        <f t="shared" si="25"/>
        <v>10</v>
      </c>
      <c r="BH6" s="7">
        <f t="shared" si="26"/>
        <v>5.59</v>
      </c>
      <c r="BI6" s="7">
        <f t="shared" si="27"/>
        <v>9</v>
      </c>
      <c r="BJ6" s="7">
        <f t="shared" si="28"/>
        <v>9.3369999999999997</v>
      </c>
      <c r="BK6" s="7">
        <f t="shared" si="29"/>
        <v>8</v>
      </c>
      <c r="BL6" s="3"/>
      <c r="BM6" s="3"/>
      <c r="BN6" s="3"/>
    </row>
    <row r="7" spans="1:66" ht="21" customHeight="1">
      <c r="A7" s="11" t="s">
        <v>6</v>
      </c>
      <c r="B7" s="12">
        <v>36734</v>
      </c>
      <c r="C7" s="3"/>
      <c r="D7" s="7">
        <v>1.7250000000000001</v>
      </c>
      <c r="E7" s="7">
        <v>4.6440000000000001</v>
      </c>
      <c r="F7" s="7">
        <v>9.8550000000000004</v>
      </c>
      <c r="G7" s="7">
        <f t="shared" si="0"/>
        <v>3</v>
      </c>
      <c r="H7" s="7">
        <f t="shared" si="1"/>
        <v>5</v>
      </c>
      <c r="I7" s="7">
        <f t="shared" si="2"/>
        <v>4</v>
      </c>
      <c r="J7" s="3"/>
      <c r="K7" s="3"/>
      <c r="L7" s="7">
        <v>1.736</v>
      </c>
      <c r="M7" s="7">
        <v>4.6639999999999997</v>
      </c>
      <c r="N7" s="7">
        <v>10.06</v>
      </c>
      <c r="O7" s="7">
        <f t="shared" si="3"/>
        <v>2</v>
      </c>
      <c r="P7" s="7">
        <f t="shared" si="4"/>
        <v>5</v>
      </c>
      <c r="Q7" s="10">
        <f t="shared" si="5"/>
        <v>4</v>
      </c>
      <c r="R7" s="3"/>
      <c r="S7" s="7">
        <f t="shared" si="6"/>
        <v>1.7250000000000001</v>
      </c>
      <c r="T7" s="7">
        <f t="shared" si="7"/>
        <v>3</v>
      </c>
      <c r="U7" s="7">
        <f t="shared" si="8"/>
        <v>4.6440000000000001</v>
      </c>
      <c r="V7" s="7">
        <f t="shared" si="9"/>
        <v>5</v>
      </c>
      <c r="W7" s="7">
        <f t="shared" si="10"/>
        <v>10.06</v>
      </c>
      <c r="X7" s="7">
        <f t="shared" si="11"/>
        <v>5</v>
      </c>
      <c r="Y7" s="3"/>
      <c r="Z7" s="3"/>
      <c r="AA7" s="7">
        <v>1.768</v>
      </c>
      <c r="AB7" s="7">
        <v>4.6870000000000003</v>
      </c>
      <c r="AC7" s="13" t="s">
        <v>47</v>
      </c>
      <c r="AD7" s="7">
        <v>5.4450000000000003</v>
      </c>
      <c r="AE7" s="7">
        <v>9.7349999999999994</v>
      </c>
      <c r="AF7" s="7">
        <f t="shared" si="12"/>
        <v>5</v>
      </c>
      <c r="AG7" s="7">
        <f t="shared" si="13"/>
        <v>1</v>
      </c>
      <c r="AH7" s="7">
        <f t="shared" si="14"/>
        <v>1</v>
      </c>
      <c r="AI7" s="7">
        <f t="shared" si="15"/>
        <v>4</v>
      </c>
      <c r="AJ7" s="3"/>
      <c r="AK7" s="3"/>
      <c r="AL7" s="7">
        <v>1.748</v>
      </c>
      <c r="AM7" s="14">
        <v>4.641</v>
      </c>
      <c r="AN7" s="7" t="s">
        <v>48</v>
      </c>
      <c r="AO7" s="7">
        <v>5.383</v>
      </c>
      <c r="AP7" s="7">
        <v>9.7710000000000008</v>
      </c>
      <c r="AQ7" s="7">
        <f t="shared" si="16"/>
        <v>1</v>
      </c>
      <c r="AR7" s="7">
        <f t="shared" si="17"/>
        <v>2</v>
      </c>
      <c r="AS7" s="7">
        <f t="shared" si="18"/>
        <v>2</v>
      </c>
      <c r="AT7" s="7">
        <f t="shared" si="19"/>
        <v>2</v>
      </c>
      <c r="AU7" s="3"/>
      <c r="AV7" s="7">
        <v>1.7509999999999999</v>
      </c>
      <c r="AW7" s="7">
        <v>4.6440000000000001</v>
      </c>
      <c r="AX7" s="7" t="s">
        <v>48</v>
      </c>
      <c r="AY7" s="7">
        <v>5.3920000000000003</v>
      </c>
      <c r="AZ7" s="7">
        <v>9.8290000000000006</v>
      </c>
      <c r="BA7" s="7">
        <f t="shared" si="20"/>
        <v>1</v>
      </c>
      <c r="BB7" s="7">
        <f t="shared" si="21"/>
        <v>1</v>
      </c>
      <c r="BC7" s="7">
        <f t="shared" si="22"/>
        <v>1</v>
      </c>
      <c r="BD7" s="10">
        <f t="shared" si="23"/>
        <v>1</v>
      </c>
      <c r="BE7" s="3"/>
      <c r="BF7" s="7">
        <f t="shared" si="24"/>
        <v>1.748</v>
      </c>
      <c r="BG7" s="7">
        <f t="shared" si="25"/>
        <v>1</v>
      </c>
      <c r="BH7" s="7">
        <f t="shared" si="26"/>
        <v>5.383</v>
      </c>
      <c r="BI7" s="7">
        <f t="shared" si="27"/>
        <v>2</v>
      </c>
      <c r="BJ7" s="7">
        <f t="shared" si="28"/>
        <v>9.8290000000000006</v>
      </c>
      <c r="BK7" s="7">
        <f t="shared" si="29"/>
        <v>2</v>
      </c>
      <c r="BL7" s="3"/>
      <c r="BM7" s="3"/>
      <c r="BN7" s="3"/>
    </row>
    <row r="8" spans="1:66" ht="21" customHeight="1">
      <c r="A8" s="11" t="s">
        <v>25</v>
      </c>
      <c r="B8" s="12">
        <v>36626</v>
      </c>
      <c r="C8" s="3"/>
      <c r="D8" s="7">
        <v>1.8009999999999999</v>
      </c>
      <c r="E8" s="7">
        <v>4.6390000000000002</v>
      </c>
      <c r="F8" s="7">
        <v>9.9239999999999995</v>
      </c>
      <c r="G8" s="7">
        <f t="shared" si="0"/>
        <v>8</v>
      </c>
      <c r="H8" s="7">
        <f t="shared" si="1"/>
        <v>4</v>
      </c>
      <c r="I8" s="7">
        <f t="shared" si="2"/>
        <v>3</v>
      </c>
      <c r="J8" s="3"/>
      <c r="K8" s="3"/>
      <c r="L8" s="7">
        <v>1.7829999999999999</v>
      </c>
      <c r="M8" s="7">
        <v>4.6500000000000004</v>
      </c>
      <c r="N8" s="7">
        <v>9.8360000000000003</v>
      </c>
      <c r="O8" s="7">
        <f t="shared" si="3"/>
        <v>7</v>
      </c>
      <c r="P8" s="7">
        <f t="shared" si="4"/>
        <v>4</v>
      </c>
      <c r="Q8" s="10">
        <f t="shared" si="5"/>
        <v>5</v>
      </c>
      <c r="R8" s="3"/>
      <c r="S8" s="7">
        <f t="shared" si="6"/>
        <v>1.7829999999999999</v>
      </c>
      <c r="T8" s="7">
        <f t="shared" si="7"/>
        <v>8</v>
      </c>
      <c r="U8" s="7">
        <f t="shared" si="8"/>
        <v>4.6390000000000002</v>
      </c>
      <c r="V8" s="7">
        <f t="shared" si="9"/>
        <v>4</v>
      </c>
      <c r="W8" s="7">
        <f t="shared" si="10"/>
        <v>9.9239999999999995</v>
      </c>
      <c r="X8" s="7">
        <f t="shared" si="11"/>
        <v>6</v>
      </c>
      <c r="Y8" s="3"/>
      <c r="Z8" s="3"/>
      <c r="AA8" s="7">
        <v>1.7809999999999999</v>
      </c>
      <c r="AB8" s="7">
        <v>4.7149999999999999</v>
      </c>
      <c r="AC8" s="13" t="s">
        <v>47</v>
      </c>
      <c r="AD8" s="7">
        <v>5.4530000000000003</v>
      </c>
      <c r="AE8" s="7">
        <v>9.6690000000000005</v>
      </c>
      <c r="AF8" s="7">
        <f t="shared" si="12"/>
        <v>7</v>
      </c>
      <c r="AG8" s="7">
        <f t="shared" si="13"/>
        <v>3</v>
      </c>
      <c r="AH8" s="7">
        <f t="shared" si="14"/>
        <v>2</v>
      </c>
      <c r="AI8" s="7">
        <f t="shared" si="15"/>
        <v>5</v>
      </c>
      <c r="AJ8" s="3"/>
      <c r="AK8" s="3"/>
      <c r="AL8" s="7">
        <v>1.7829999999999999</v>
      </c>
      <c r="AM8" s="15">
        <v>4.6900000000000004</v>
      </c>
      <c r="AN8" s="7" t="s">
        <v>48</v>
      </c>
      <c r="AO8" s="7">
        <v>5.4580000000000002</v>
      </c>
      <c r="AP8" s="7">
        <v>9.6969999999999992</v>
      </c>
      <c r="AQ8" s="7">
        <f t="shared" si="16"/>
        <v>7</v>
      </c>
      <c r="AR8" s="7">
        <f t="shared" si="17"/>
        <v>4</v>
      </c>
      <c r="AS8" s="7">
        <f t="shared" si="18"/>
        <v>4</v>
      </c>
      <c r="AT8" s="7">
        <f t="shared" si="19"/>
        <v>5</v>
      </c>
      <c r="AU8" s="3"/>
      <c r="AV8" s="7">
        <v>1.784</v>
      </c>
      <c r="AW8" s="7">
        <v>4.6849999999999996</v>
      </c>
      <c r="AX8" s="13" t="s">
        <v>47</v>
      </c>
      <c r="AY8" s="7">
        <v>5.4589999999999996</v>
      </c>
      <c r="AZ8" s="7">
        <v>9.7279999999999998</v>
      </c>
      <c r="BA8" s="7">
        <f t="shared" si="20"/>
        <v>6</v>
      </c>
      <c r="BB8" s="7">
        <f t="shared" si="21"/>
        <v>3</v>
      </c>
      <c r="BC8" s="7">
        <f t="shared" si="22"/>
        <v>2</v>
      </c>
      <c r="BD8" s="10">
        <f t="shared" si="23"/>
        <v>4</v>
      </c>
      <c r="BE8" s="3"/>
      <c r="BF8" s="7">
        <f t="shared" si="24"/>
        <v>1.7809999999999999</v>
      </c>
      <c r="BG8" s="7">
        <f t="shared" si="25"/>
        <v>7</v>
      </c>
      <c r="BH8" s="7">
        <f t="shared" si="26"/>
        <v>5.4530000000000003</v>
      </c>
      <c r="BI8" s="7">
        <f t="shared" si="27"/>
        <v>5</v>
      </c>
      <c r="BJ8" s="7">
        <f t="shared" si="28"/>
        <v>9.7279999999999998</v>
      </c>
      <c r="BK8" s="7">
        <f t="shared" si="29"/>
        <v>4</v>
      </c>
      <c r="BL8" s="3"/>
      <c r="BM8" s="3"/>
      <c r="BN8" s="3"/>
    </row>
    <row r="9" spans="1:66" ht="21" customHeight="1">
      <c r="A9" s="11" t="s">
        <v>26</v>
      </c>
      <c r="B9" s="12">
        <v>36485</v>
      </c>
      <c r="C9" s="3"/>
      <c r="D9" s="7">
        <v>1.7689999999999999</v>
      </c>
      <c r="E9" s="7">
        <v>4.7069999999999999</v>
      </c>
      <c r="F9" s="7">
        <v>9.798</v>
      </c>
      <c r="G9" s="7">
        <f t="shared" si="0"/>
        <v>6</v>
      </c>
      <c r="H9" s="7">
        <f t="shared" si="1"/>
        <v>7</v>
      </c>
      <c r="I9" s="7">
        <f t="shared" si="2"/>
        <v>5</v>
      </c>
      <c r="J9" s="3"/>
      <c r="K9" s="3"/>
      <c r="L9" s="7">
        <v>1.7689999999999999</v>
      </c>
      <c r="M9" s="7">
        <v>4.7009999999999996</v>
      </c>
      <c r="N9" s="7">
        <v>9.5969999999999995</v>
      </c>
      <c r="O9" s="7">
        <f t="shared" si="3"/>
        <v>6</v>
      </c>
      <c r="P9" s="7">
        <f t="shared" si="4"/>
        <v>7</v>
      </c>
      <c r="Q9" s="10">
        <f t="shared" si="5"/>
        <v>9</v>
      </c>
      <c r="R9" s="3" t="s">
        <v>49</v>
      </c>
      <c r="S9" s="7">
        <f t="shared" si="6"/>
        <v>1.7689999999999999</v>
      </c>
      <c r="T9" s="7">
        <f t="shared" si="7"/>
        <v>7</v>
      </c>
      <c r="U9" s="7">
        <f t="shared" si="8"/>
        <v>4.7009999999999996</v>
      </c>
      <c r="V9" s="7">
        <f t="shared" si="9"/>
        <v>7</v>
      </c>
      <c r="W9" s="7">
        <f t="shared" si="10"/>
        <v>9.798</v>
      </c>
      <c r="X9" s="7">
        <f t="shared" si="11"/>
        <v>7</v>
      </c>
      <c r="Y9" s="3"/>
      <c r="Z9" s="3"/>
      <c r="AA9" s="7">
        <v>1.7669999999999999</v>
      </c>
      <c r="AB9" s="7">
        <v>4.75</v>
      </c>
      <c r="AC9" s="13" t="s">
        <v>47</v>
      </c>
      <c r="AD9" s="7">
        <v>5.4710000000000001</v>
      </c>
      <c r="AE9" s="7">
        <v>9.6489999999999991</v>
      </c>
      <c r="AF9" s="7">
        <f t="shared" si="12"/>
        <v>4</v>
      </c>
      <c r="AG9" s="7">
        <f t="shared" si="13"/>
        <v>6</v>
      </c>
      <c r="AH9" s="7">
        <f t="shared" si="14"/>
        <v>4</v>
      </c>
      <c r="AI9" s="7">
        <f t="shared" si="15"/>
        <v>6</v>
      </c>
      <c r="AJ9" s="3" t="s">
        <v>50</v>
      </c>
      <c r="AK9" s="3"/>
      <c r="AL9" s="7">
        <v>1.7669999999999999</v>
      </c>
      <c r="AM9" s="14">
        <v>4.7320000000000002</v>
      </c>
      <c r="AN9" s="7" t="s">
        <v>48</v>
      </c>
      <c r="AO9" s="7">
        <v>5.4779999999999998</v>
      </c>
      <c r="AP9" s="7">
        <v>9.6319999999999997</v>
      </c>
      <c r="AQ9" s="7">
        <f t="shared" si="16"/>
        <v>6</v>
      </c>
      <c r="AR9" s="7">
        <f t="shared" si="17"/>
        <v>7</v>
      </c>
      <c r="AS9" s="7">
        <f t="shared" si="18"/>
        <v>5</v>
      </c>
      <c r="AT9" s="7">
        <f t="shared" si="19"/>
        <v>7</v>
      </c>
      <c r="AU9" s="3"/>
      <c r="AV9" s="7">
        <v>1.7689999999999999</v>
      </c>
      <c r="AW9" s="7">
        <v>4.7229999999999999</v>
      </c>
      <c r="AX9" s="13" t="s">
        <v>47</v>
      </c>
      <c r="AY9" s="7">
        <v>5.4710000000000001</v>
      </c>
      <c r="AZ9" s="7">
        <v>9.6660000000000004</v>
      </c>
      <c r="BA9" s="7">
        <f t="shared" si="20"/>
        <v>4</v>
      </c>
      <c r="BB9" s="7">
        <f t="shared" si="21"/>
        <v>5</v>
      </c>
      <c r="BC9" s="7">
        <f t="shared" si="22"/>
        <v>3</v>
      </c>
      <c r="BD9" s="10">
        <f t="shared" si="23"/>
        <v>5</v>
      </c>
      <c r="BE9" s="3"/>
      <c r="BF9" s="7">
        <f t="shared" si="24"/>
        <v>1.7669999999999999</v>
      </c>
      <c r="BG9" s="7">
        <f t="shared" si="25"/>
        <v>6</v>
      </c>
      <c r="BH9" s="7">
        <f t="shared" si="26"/>
        <v>5.4710000000000001</v>
      </c>
      <c r="BI9" s="7">
        <f t="shared" si="27"/>
        <v>7</v>
      </c>
      <c r="BJ9" s="7">
        <f t="shared" si="28"/>
        <v>9.6660000000000004</v>
      </c>
      <c r="BK9" s="7">
        <f t="shared" si="29"/>
        <v>5</v>
      </c>
      <c r="BL9" s="3"/>
      <c r="BM9" s="3"/>
      <c r="BN9" s="3"/>
    </row>
    <row r="10" spans="1:66" ht="21" customHeight="1">
      <c r="A10" s="11" t="s">
        <v>7</v>
      </c>
      <c r="B10" s="12">
        <v>35629</v>
      </c>
      <c r="C10" s="3"/>
      <c r="D10" s="7">
        <v>1.774</v>
      </c>
      <c r="E10" s="7">
        <v>4.6310000000000002</v>
      </c>
      <c r="F10" s="7">
        <v>10.183</v>
      </c>
      <c r="G10" s="7">
        <f t="shared" si="0"/>
        <v>7</v>
      </c>
      <c r="H10" s="7">
        <f t="shared" si="1"/>
        <v>1</v>
      </c>
      <c r="I10" s="7">
        <f t="shared" si="2"/>
        <v>2</v>
      </c>
      <c r="J10" s="3"/>
      <c r="K10" s="3"/>
      <c r="L10" s="7">
        <v>1.7629999999999999</v>
      </c>
      <c r="M10" s="7">
        <v>4.63</v>
      </c>
      <c r="N10" s="7">
        <v>10.138999999999999</v>
      </c>
      <c r="O10" s="7">
        <f t="shared" si="3"/>
        <v>5</v>
      </c>
      <c r="P10" s="7">
        <f t="shared" si="4"/>
        <v>2</v>
      </c>
      <c r="Q10" s="10">
        <f t="shared" si="5"/>
        <v>2</v>
      </c>
      <c r="R10" s="3"/>
      <c r="S10" s="7">
        <f t="shared" si="6"/>
        <v>1.7629999999999999</v>
      </c>
      <c r="T10" s="7">
        <f t="shared" si="7"/>
        <v>5</v>
      </c>
      <c r="U10" s="7">
        <f t="shared" si="8"/>
        <v>4.63</v>
      </c>
      <c r="V10" s="7">
        <f t="shared" si="9"/>
        <v>2</v>
      </c>
      <c r="W10" s="7">
        <f t="shared" si="10"/>
        <v>10.183</v>
      </c>
      <c r="X10" s="7">
        <f t="shared" si="11"/>
        <v>2</v>
      </c>
      <c r="Y10" s="3"/>
      <c r="Z10" s="3"/>
      <c r="AA10" s="7">
        <v>1.7749999999999999</v>
      </c>
      <c r="AB10" s="7">
        <v>4.7149999999999999</v>
      </c>
      <c r="AC10" s="16" t="s">
        <v>47</v>
      </c>
      <c r="AD10" s="7">
        <v>5.4379999999999997</v>
      </c>
      <c r="AE10" s="7">
        <v>9.1389999999999993</v>
      </c>
      <c r="AF10" s="7">
        <f t="shared" si="12"/>
        <v>6</v>
      </c>
      <c r="AG10" s="7">
        <f t="shared" si="13"/>
        <v>3</v>
      </c>
      <c r="AH10" s="7">
        <f t="shared" si="14"/>
        <v>8</v>
      </c>
      <c r="AI10" s="7">
        <f t="shared" si="15"/>
        <v>3</v>
      </c>
      <c r="AJ10" s="3"/>
      <c r="AK10" s="3"/>
      <c r="AL10" s="7">
        <v>1.766</v>
      </c>
      <c r="AM10" s="17">
        <v>4.63</v>
      </c>
      <c r="AN10" s="16" t="s">
        <v>47</v>
      </c>
      <c r="AO10" s="7">
        <v>5.383</v>
      </c>
      <c r="AP10" s="7">
        <v>9.8520000000000003</v>
      </c>
      <c r="AQ10" s="7">
        <f t="shared" si="16"/>
        <v>5</v>
      </c>
      <c r="AR10" s="7">
        <f t="shared" si="17"/>
        <v>1</v>
      </c>
      <c r="AS10" s="7">
        <f t="shared" si="18"/>
        <v>1</v>
      </c>
      <c r="AT10" s="7">
        <f t="shared" si="19"/>
        <v>2</v>
      </c>
      <c r="AU10" s="3"/>
      <c r="AV10" s="7">
        <v>1.7709999999999999</v>
      </c>
      <c r="AW10" s="7">
        <v>4.6639999999999997</v>
      </c>
      <c r="AX10" s="7" t="s">
        <v>48</v>
      </c>
      <c r="AY10" s="7">
        <v>5.4020000000000001</v>
      </c>
      <c r="AZ10" s="7">
        <v>9.6340000000000003</v>
      </c>
      <c r="BA10" s="7">
        <f t="shared" si="20"/>
        <v>5</v>
      </c>
      <c r="BB10" s="7">
        <f t="shared" si="21"/>
        <v>2</v>
      </c>
      <c r="BC10" s="7">
        <f t="shared" si="22"/>
        <v>4</v>
      </c>
      <c r="BD10" s="10">
        <f t="shared" si="23"/>
        <v>2</v>
      </c>
      <c r="BE10" s="3"/>
      <c r="BF10" s="7">
        <f t="shared" si="24"/>
        <v>1.766</v>
      </c>
      <c r="BG10" s="7">
        <f t="shared" si="25"/>
        <v>5</v>
      </c>
      <c r="BH10" s="7">
        <f t="shared" si="26"/>
        <v>5.383</v>
      </c>
      <c r="BI10" s="7">
        <f t="shared" si="27"/>
        <v>2</v>
      </c>
      <c r="BJ10" s="7">
        <f t="shared" si="28"/>
        <v>9.8520000000000003</v>
      </c>
      <c r="BK10" s="7">
        <f t="shared" si="29"/>
        <v>1</v>
      </c>
      <c r="BL10" s="3"/>
      <c r="BM10" s="3"/>
      <c r="BN10" s="3"/>
    </row>
    <row r="11" spans="1:66" ht="21" customHeight="1">
      <c r="A11" s="11" t="s">
        <v>5</v>
      </c>
      <c r="B11" s="12">
        <v>34852</v>
      </c>
      <c r="C11" s="3"/>
      <c r="D11" s="7">
        <v>1.7050000000000001</v>
      </c>
      <c r="E11" s="7">
        <v>4.6340000000000003</v>
      </c>
      <c r="F11" s="7">
        <v>9.7210000000000001</v>
      </c>
      <c r="G11" s="7">
        <f t="shared" si="0"/>
        <v>2</v>
      </c>
      <c r="H11" s="7">
        <f t="shared" si="1"/>
        <v>2</v>
      </c>
      <c r="I11" s="7">
        <f t="shared" si="2"/>
        <v>7</v>
      </c>
      <c r="J11" s="3"/>
      <c r="K11" s="3"/>
      <c r="L11" s="7">
        <v>1.716</v>
      </c>
      <c r="M11" s="7">
        <v>4.6100000000000003</v>
      </c>
      <c r="N11" s="7">
        <v>10.151999999999999</v>
      </c>
      <c r="O11" s="7">
        <f t="shared" si="3"/>
        <v>1</v>
      </c>
      <c r="P11" s="7">
        <f t="shared" si="4"/>
        <v>1</v>
      </c>
      <c r="Q11" s="10">
        <f t="shared" si="5"/>
        <v>1</v>
      </c>
      <c r="R11" s="3"/>
      <c r="S11" s="7">
        <f t="shared" si="6"/>
        <v>1.7050000000000001</v>
      </c>
      <c r="T11" s="7">
        <f t="shared" si="7"/>
        <v>2</v>
      </c>
      <c r="U11" s="7">
        <f t="shared" si="8"/>
        <v>4.6100000000000003</v>
      </c>
      <c r="V11" s="7">
        <f t="shared" si="9"/>
        <v>1</v>
      </c>
      <c r="W11" s="7">
        <f t="shared" si="10"/>
        <v>10.151999999999999</v>
      </c>
      <c r="X11" s="7">
        <f t="shared" si="11"/>
        <v>3</v>
      </c>
      <c r="Y11" s="3"/>
      <c r="Z11" s="3"/>
      <c r="AA11" s="7">
        <v>1.7529999999999999</v>
      </c>
      <c r="AB11" s="7">
        <v>4.7779999999999996</v>
      </c>
      <c r="AC11" s="13" t="s">
        <v>47</v>
      </c>
      <c r="AD11" s="7">
        <v>5.5</v>
      </c>
      <c r="AE11" s="7">
        <v>9.4969999999999999</v>
      </c>
      <c r="AF11" s="7">
        <f t="shared" si="12"/>
        <v>1</v>
      </c>
      <c r="AG11" s="7">
        <f t="shared" si="13"/>
        <v>7</v>
      </c>
      <c r="AH11" s="7">
        <f t="shared" si="14"/>
        <v>5</v>
      </c>
      <c r="AI11" s="7">
        <f t="shared" si="15"/>
        <v>7</v>
      </c>
      <c r="AJ11" s="3"/>
      <c r="AK11" s="3"/>
      <c r="AL11" s="7">
        <v>1.7529999999999999</v>
      </c>
      <c r="AM11" s="14">
        <v>4.7270000000000003</v>
      </c>
      <c r="AN11" s="7" t="s">
        <v>48</v>
      </c>
      <c r="AO11" s="7">
        <v>5.4589999999999996</v>
      </c>
      <c r="AP11" s="7">
        <v>9.59</v>
      </c>
      <c r="AQ11" s="7">
        <f t="shared" si="16"/>
        <v>3</v>
      </c>
      <c r="AR11" s="7">
        <f t="shared" si="17"/>
        <v>6</v>
      </c>
      <c r="AS11" s="7">
        <f t="shared" si="18"/>
        <v>6</v>
      </c>
      <c r="AT11" s="7">
        <f t="shared" si="19"/>
        <v>6</v>
      </c>
      <c r="AU11" s="3"/>
      <c r="AV11" s="7"/>
      <c r="AW11" s="7"/>
      <c r="AX11" s="7"/>
      <c r="AY11" s="7"/>
      <c r="AZ11" s="7"/>
      <c r="BA11" s="7"/>
      <c r="BB11" s="7"/>
      <c r="BC11" s="7"/>
      <c r="BD11" s="10"/>
      <c r="BE11" s="3"/>
      <c r="BF11" s="7">
        <f t="shared" si="24"/>
        <v>1.7529999999999999</v>
      </c>
      <c r="BG11" s="7">
        <f t="shared" si="25"/>
        <v>3</v>
      </c>
      <c r="BH11" s="7">
        <f t="shared" si="26"/>
        <v>5.4589999999999996</v>
      </c>
      <c r="BI11" s="7">
        <f t="shared" si="27"/>
        <v>6</v>
      </c>
      <c r="BJ11" s="7">
        <f t="shared" si="28"/>
        <v>9.59</v>
      </c>
      <c r="BK11" s="7">
        <f t="shared" si="29"/>
        <v>6</v>
      </c>
      <c r="BL11" s="3"/>
      <c r="BM11" s="3"/>
      <c r="BN11" s="3"/>
    </row>
    <row r="12" spans="1:66" ht="21" customHeight="1">
      <c r="A12" s="11" t="s">
        <v>4</v>
      </c>
      <c r="B12" s="12">
        <v>34472</v>
      </c>
      <c r="C12" s="3"/>
      <c r="D12" s="7">
        <v>1.643</v>
      </c>
      <c r="E12" s="7">
        <v>4.6369999999999996</v>
      </c>
      <c r="F12" s="7">
        <v>9.5570000000000004</v>
      </c>
      <c r="G12" s="7">
        <f t="shared" si="0"/>
        <v>1</v>
      </c>
      <c r="H12" s="7">
        <f t="shared" si="1"/>
        <v>3</v>
      </c>
      <c r="I12" s="7">
        <f t="shared" si="2"/>
        <v>10</v>
      </c>
      <c r="J12" s="3"/>
      <c r="K12" s="3"/>
      <c r="L12" s="7">
        <v>1.762</v>
      </c>
      <c r="M12" s="7">
        <v>4.6390000000000002</v>
      </c>
      <c r="N12" s="7">
        <v>10.135</v>
      </c>
      <c r="O12" s="7">
        <f t="shared" si="3"/>
        <v>4</v>
      </c>
      <c r="P12" s="7">
        <f t="shared" si="4"/>
        <v>3</v>
      </c>
      <c r="Q12" s="10">
        <f t="shared" si="5"/>
        <v>3</v>
      </c>
      <c r="R12" s="3"/>
      <c r="S12" s="7">
        <f t="shared" si="6"/>
        <v>1.643</v>
      </c>
      <c r="T12" s="7">
        <f t="shared" si="7"/>
        <v>1</v>
      </c>
      <c r="U12" s="7">
        <f t="shared" si="8"/>
        <v>4.6369999999999996</v>
      </c>
      <c r="V12" s="7">
        <f t="shared" si="9"/>
        <v>3</v>
      </c>
      <c r="W12" s="7">
        <f t="shared" si="10"/>
        <v>10.135</v>
      </c>
      <c r="X12" s="7">
        <f t="shared" si="11"/>
        <v>4</v>
      </c>
      <c r="Y12" s="3"/>
      <c r="Z12" s="3"/>
      <c r="AA12" s="7">
        <v>1.76</v>
      </c>
      <c r="AB12" s="7">
        <v>4.6929999999999996</v>
      </c>
      <c r="AC12" s="7" t="s">
        <v>48</v>
      </c>
      <c r="AD12" s="7">
        <v>5.4349999999999996</v>
      </c>
      <c r="AE12" s="7">
        <v>9.6560000000000006</v>
      </c>
      <c r="AF12" s="7">
        <f t="shared" si="12"/>
        <v>2</v>
      </c>
      <c r="AG12" s="7">
        <f t="shared" si="13"/>
        <v>2</v>
      </c>
      <c r="AH12" s="7">
        <f t="shared" si="14"/>
        <v>3</v>
      </c>
      <c r="AI12" s="7">
        <f t="shared" si="15"/>
        <v>2</v>
      </c>
      <c r="AJ12" s="3"/>
      <c r="AK12" s="3"/>
      <c r="AL12" s="7">
        <v>1.754</v>
      </c>
      <c r="AM12" s="14">
        <v>4.66</v>
      </c>
      <c r="AN12" s="7" t="s">
        <v>48</v>
      </c>
      <c r="AO12" s="7">
        <v>5.4050000000000002</v>
      </c>
      <c r="AP12" s="7">
        <v>9.7620000000000005</v>
      </c>
      <c r="AQ12" s="7">
        <f t="shared" si="16"/>
        <v>4</v>
      </c>
      <c r="AR12" s="7">
        <f t="shared" si="17"/>
        <v>3</v>
      </c>
      <c r="AS12" s="7">
        <f t="shared" si="18"/>
        <v>3</v>
      </c>
      <c r="AT12" s="7">
        <f t="shared" si="19"/>
        <v>4</v>
      </c>
      <c r="AU12" s="3"/>
      <c r="AV12" s="7">
        <v>1.768</v>
      </c>
      <c r="AW12" s="7">
        <v>4.7530000000000001</v>
      </c>
      <c r="AX12" s="13" t="s">
        <v>47</v>
      </c>
      <c r="AY12" s="7">
        <v>5.4880000000000004</v>
      </c>
      <c r="AZ12" s="7">
        <v>9.5329999999999995</v>
      </c>
      <c r="BA12" s="7">
        <f>RANK(AV12,$AV$3:$AV$12,1)</f>
        <v>3</v>
      </c>
      <c r="BB12" s="7">
        <f>RANK(AW12,$AW$3:$AW$12,1)</f>
        <v>6</v>
      </c>
      <c r="BC12" s="7">
        <f>RANK(AZ12,$AZ$3:$AZ$12,0)</f>
        <v>5</v>
      </c>
      <c r="BD12" s="10">
        <f>RANK(AY12,$AY$3:$AY$12,1)</f>
        <v>6</v>
      </c>
      <c r="BE12" s="3"/>
      <c r="BF12" s="7">
        <f t="shared" si="24"/>
        <v>1.754</v>
      </c>
      <c r="BG12" s="7">
        <f t="shared" si="25"/>
        <v>4</v>
      </c>
      <c r="BH12" s="7">
        <f t="shared" si="26"/>
        <v>5.4050000000000002</v>
      </c>
      <c r="BI12" s="7">
        <f t="shared" si="27"/>
        <v>4</v>
      </c>
      <c r="BJ12" s="7">
        <f t="shared" si="28"/>
        <v>9.7620000000000005</v>
      </c>
      <c r="BK12" s="7">
        <f t="shared" si="29"/>
        <v>3</v>
      </c>
      <c r="BL12" s="3"/>
      <c r="BM12" s="3"/>
      <c r="BN12" s="3"/>
    </row>
    <row r="13" spans="1:66" ht="21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18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</row>
    <row r="14" spans="1:66" ht="21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18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</row>
    <row r="15" spans="1:66" ht="21" customHeight="1">
      <c r="A15" s="3" t="s">
        <v>51</v>
      </c>
      <c r="B15" s="3"/>
      <c r="C15" s="3"/>
      <c r="D15" s="56" t="s">
        <v>27</v>
      </c>
      <c r="E15" s="57"/>
      <c r="F15" s="57"/>
      <c r="G15" s="57"/>
      <c r="H15" s="57"/>
      <c r="I15" s="57"/>
      <c r="J15" s="3"/>
      <c r="K15" s="3"/>
      <c r="L15" s="56" t="s">
        <v>28</v>
      </c>
      <c r="M15" s="57"/>
      <c r="N15" s="57"/>
      <c r="O15" s="57"/>
      <c r="P15" s="57"/>
      <c r="Q15" s="57"/>
      <c r="R15" s="3"/>
      <c r="S15" s="3"/>
      <c r="T15" s="3"/>
      <c r="U15" s="3"/>
      <c r="V15" s="3"/>
      <c r="W15" s="3"/>
      <c r="X15" s="3"/>
      <c r="Y15" s="3"/>
      <c r="Z15" s="3"/>
      <c r="AA15" s="56" t="s">
        <v>3</v>
      </c>
      <c r="AB15" s="57"/>
      <c r="AC15" s="57"/>
      <c r="AD15" s="57"/>
      <c r="AE15" s="57"/>
      <c r="AF15" s="57"/>
      <c r="AG15" s="3"/>
      <c r="AH15" s="3"/>
      <c r="AI15" s="3"/>
      <c r="AJ15" s="3"/>
      <c r="AK15" s="3"/>
      <c r="AL15" s="56" t="s">
        <v>3</v>
      </c>
      <c r="AM15" s="57"/>
      <c r="AN15" s="57"/>
      <c r="AO15" s="57"/>
      <c r="AP15" s="57"/>
      <c r="AQ15" s="57"/>
      <c r="AR15" s="3"/>
      <c r="AS15" s="3"/>
      <c r="AT15" s="3"/>
      <c r="AU15" s="3"/>
      <c r="AV15" s="56" t="s">
        <v>32</v>
      </c>
      <c r="AW15" s="57"/>
      <c r="AX15" s="57"/>
      <c r="AY15" s="57"/>
      <c r="AZ15" s="57"/>
      <c r="BA15" s="57"/>
      <c r="BB15" s="57"/>
      <c r="BC15" s="57"/>
      <c r="BD15" s="57"/>
    </row>
    <row r="16" spans="1:66" ht="21" customHeight="1">
      <c r="A16" s="19" t="s">
        <v>52</v>
      </c>
      <c r="B16" s="20">
        <v>36361</v>
      </c>
      <c r="C16" s="19"/>
      <c r="D16" s="21">
        <v>1.792</v>
      </c>
      <c r="E16" s="21">
        <v>4.8499999999999996</v>
      </c>
      <c r="F16" s="21">
        <v>9.6340000000000003</v>
      </c>
      <c r="G16" s="21"/>
      <c r="H16" s="21"/>
      <c r="I16" s="21"/>
      <c r="J16" s="19"/>
      <c r="K16" s="19"/>
      <c r="L16" s="21">
        <v>1.7969999999999999</v>
      </c>
      <c r="M16" s="21">
        <v>4.8079999999999998</v>
      </c>
      <c r="N16" s="21">
        <v>9.6029999999999998</v>
      </c>
      <c r="O16" s="21"/>
      <c r="P16" s="21"/>
      <c r="Q16" s="21"/>
      <c r="R16" s="19"/>
      <c r="S16" s="19"/>
      <c r="T16" s="19"/>
      <c r="U16" s="19"/>
      <c r="V16" s="19"/>
      <c r="W16" s="19"/>
      <c r="X16" s="19"/>
      <c r="Y16" s="19"/>
      <c r="Z16" s="19"/>
      <c r="AA16" s="19">
        <v>1.825</v>
      </c>
      <c r="AB16" s="19">
        <v>4.9080000000000004</v>
      </c>
      <c r="AC16" s="21"/>
      <c r="AD16" s="21">
        <v>5.6470000000000002</v>
      </c>
      <c r="AE16" s="21">
        <v>8.9979999999999993</v>
      </c>
      <c r="AF16" s="19"/>
      <c r="AG16" s="19"/>
      <c r="AH16" s="19"/>
      <c r="AI16" s="19"/>
      <c r="AJ16" s="19"/>
      <c r="AK16" s="19"/>
      <c r="AL16" s="19">
        <v>1.796</v>
      </c>
      <c r="AM16" s="19">
        <v>4.8339999999999996</v>
      </c>
      <c r="AN16" s="21"/>
      <c r="AO16" s="21">
        <v>5.5650000000000004</v>
      </c>
      <c r="AP16" s="19">
        <v>9.6649999999999991</v>
      </c>
      <c r="AQ16" s="22" t="s">
        <v>53</v>
      </c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</row>
    <row r="17" spans="1:66" ht="21" customHeight="1">
      <c r="A17" s="19" t="s">
        <v>54</v>
      </c>
      <c r="B17" s="20">
        <v>35603</v>
      </c>
      <c r="C17" s="19"/>
      <c r="D17" s="21">
        <v>1.7470000000000001</v>
      </c>
      <c r="E17" s="21">
        <v>4.673</v>
      </c>
      <c r="F17" s="21">
        <v>9.8550000000000004</v>
      </c>
      <c r="G17" s="21"/>
      <c r="H17" s="21"/>
      <c r="I17" s="21"/>
      <c r="J17" s="19"/>
      <c r="K17" s="19"/>
      <c r="L17" s="21">
        <v>1.742</v>
      </c>
      <c r="M17" s="21">
        <v>4.6859999999999999</v>
      </c>
      <c r="N17" s="19"/>
      <c r="O17" s="21"/>
      <c r="P17" s="21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>
        <v>1.77</v>
      </c>
      <c r="AB17" s="19">
        <v>4.7270000000000003</v>
      </c>
      <c r="AC17" s="19"/>
      <c r="AD17" s="19" t="s">
        <v>55</v>
      </c>
      <c r="AE17" s="19" t="s">
        <v>55</v>
      </c>
      <c r="AF17" s="19"/>
      <c r="AG17" s="19"/>
      <c r="AH17" s="19"/>
      <c r="AI17" s="19"/>
      <c r="AJ17" s="19"/>
      <c r="AK17" s="19"/>
      <c r="AL17" s="19">
        <v>1.778</v>
      </c>
      <c r="AM17" s="19">
        <v>4.7569999999999997</v>
      </c>
      <c r="AN17" s="21"/>
      <c r="AO17" s="21">
        <v>5.4880000000000004</v>
      </c>
      <c r="AP17" s="19">
        <v>9.8230000000000004</v>
      </c>
      <c r="AQ17" s="19"/>
      <c r="AR17" s="19"/>
      <c r="AS17" s="19"/>
      <c r="AT17" s="19"/>
      <c r="AU17" s="19"/>
      <c r="AV17" s="19">
        <v>1.7849999999999999</v>
      </c>
      <c r="AW17" s="3">
        <v>4.7279999999999998</v>
      </c>
      <c r="AX17" s="19" t="s">
        <v>47</v>
      </c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</row>
    <row r="18" spans="1:66" ht="21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18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</row>
    <row r="19" spans="1:66" ht="21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18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</row>
    <row r="20" spans="1:66" ht="21" customHeight="1">
      <c r="A20" s="3" t="s">
        <v>14</v>
      </c>
      <c r="B20" s="3" t="s">
        <v>34</v>
      </c>
      <c r="C20" s="3"/>
      <c r="D20" s="3" t="s">
        <v>56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 t="s">
        <v>57</v>
      </c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18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</row>
    <row r="21" spans="1:66" ht="21" customHeight="1">
      <c r="A21" s="3" t="s">
        <v>58</v>
      </c>
      <c r="B21" s="3"/>
      <c r="C21" s="3"/>
      <c r="D21" s="3" t="s">
        <v>59</v>
      </c>
      <c r="E21" s="3" t="s">
        <v>60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 t="s">
        <v>61</v>
      </c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62</v>
      </c>
      <c r="AM21" s="18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</row>
    <row r="22" spans="1:66" ht="21" customHeight="1">
      <c r="A22" s="3" t="s">
        <v>63</v>
      </c>
      <c r="B22" s="3"/>
      <c r="C22" s="3"/>
      <c r="D22" s="3" t="s">
        <v>64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 t="s">
        <v>65</v>
      </c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65</v>
      </c>
      <c r="AM22" s="18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</row>
    <row r="23" spans="1:66" ht="21" customHeight="1">
      <c r="A23" s="3" t="s">
        <v>66</v>
      </c>
      <c r="B23" s="3"/>
      <c r="C23" s="3"/>
      <c r="D23" s="3" t="s">
        <v>67</v>
      </c>
      <c r="E23" s="3" t="s">
        <v>68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 t="s">
        <v>69</v>
      </c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70</v>
      </c>
      <c r="AM23" s="18"/>
      <c r="AN23" s="3"/>
      <c r="AO23" s="3"/>
      <c r="AP23" s="3" t="s">
        <v>71</v>
      </c>
      <c r="AQ23" s="3"/>
      <c r="AR23" s="3"/>
      <c r="AS23" s="3"/>
      <c r="AT23" s="3"/>
      <c r="AU23" s="3"/>
    </row>
    <row r="24" spans="1:66" ht="21" customHeight="1">
      <c r="AM24" s="18"/>
    </row>
    <row r="25" spans="1:66" ht="21" customHeight="1">
      <c r="AM25" s="18"/>
    </row>
    <row r="26" spans="1:66" ht="21" customHeight="1">
      <c r="AM26" s="18"/>
    </row>
    <row r="27" spans="1:66" ht="21" customHeight="1">
      <c r="AM27" s="18"/>
    </row>
    <row r="28" spans="1:66" ht="21" customHeight="1">
      <c r="AM28" s="18"/>
    </row>
    <row r="29" spans="1:66" ht="21" customHeight="1">
      <c r="AM29" s="18"/>
    </row>
    <row r="30" spans="1:66" ht="21" customHeight="1">
      <c r="AM30" s="18"/>
    </row>
    <row r="31" spans="1:66" ht="21" customHeight="1">
      <c r="AM31" s="18"/>
    </row>
    <row r="32" spans="1:66" ht="21" customHeight="1">
      <c r="AM32" s="18"/>
    </row>
    <row r="33" spans="39:39" ht="21" customHeight="1">
      <c r="AM33" s="18"/>
    </row>
    <row r="34" spans="39:39" ht="21" customHeight="1">
      <c r="AM34" s="18"/>
    </row>
    <row r="35" spans="39:39" ht="21" customHeight="1">
      <c r="AM35" s="18"/>
    </row>
    <row r="36" spans="39:39" ht="21" customHeight="1">
      <c r="AM36" s="18"/>
    </row>
    <row r="37" spans="39:39" ht="21" customHeight="1">
      <c r="AM37" s="18"/>
    </row>
    <row r="38" spans="39:39" ht="21" customHeight="1">
      <c r="AM38" s="18"/>
    </row>
    <row r="39" spans="39:39" ht="21" customHeight="1">
      <c r="AM39" s="18"/>
    </row>
    <row r="40" spans="39:39" ht="21" customHeight="1">
      <c r="AM40" s="18"/>
    </row>
    <row r="41" spans="39:39" ht="21" customHeight="1">
      <c r="AM41" s="18"/>
    </row>
    <row r="42" spans="39:39" ht="21" customHeight="1">
      <c r="AM42" s="18"/>
    </row>
    <row r="43" spans="39:39" ht="21" customHeight="1">
      <c r="AM43" s="18"/>
    </row>
    <row r="44" spans="39:39" ht="21" customHeight="1">
      <c r="AM44" s="18"/>
    </row>
    <row r="45" spans="39:39" ht="21" customHeight="1">
      <c r="AM45" s="18"/>
    </row>
    <row r="46" spans="39:39" ht="21" customHeight="1">
      <c r="AM46" s="18"/>
    </row>
    <row r="47" spans="39:39" ht="21" customHeight="1">
      <c r="AM47" s="18"/>
    </row>
    <row r="48" spans="39:39" ht="21" customHeight="1">
      <c r="AM48" s="18"/>
    </row>
    <row r="49" spans="39:39" ht="21" customHeight="1">
      <c r="AM49" s="18"/>
    </row>
    <row r="50" spans="39:39" ht="21" customHeight="1">
      <c r="AM50" s="18"/>
    </row>
    <row r="51" spans="39:39" ht="21" customHeight="1">
      <c r="AM51" s="18"/>
    </row>
    <row r="52" spans="39:39" ht="21" customHeight="1">
      <c r="AM52" s="18"/>
    </row>
    <row r="53" spans="39:39" ht="21" customHeight="1">
      <c r="AM53" s="18"/>
    </row>
    <row r="54" spans="39:39" ht="21" customHeight="1">
      <c r="AM54" s="18"/>
    </row>
    <row r="55" spans="39:39" ht="21" customHeight="1">
      <c r="AM55" s="18"/>
    </row>
    <row r="56" spans="39:39" ht="21" customHeight="1">
      <c r="AM56" s="18"/>
    </row>
    <row r="57" spans="39:39" ht="21" customHeight="1">
      <c r="AM57" s="18"/>
    </row>
    <row r="58" spans="39:39" ht="21" customHeight="1">
      <c r="AM58" s="18"/>
    </row>
    <row r="59" spans="39:39" ht="21" customHeight="1">
      <c r="AM59" s="18"/>
    </row>
    <row r="60" spans="39:39" ht="21" customHeight="1">
      <c r="AM60" s="18"/>
    </row>
    <row r="61" spans="39:39" ht="21" customHeight="1">
      <c r="AM61" s="18"/>
    </row>
    <row r="62" spans="39:39" ht="21" customHeight="1">
      <c r="AM62" s="18"/>
    </row>
    <row r="63" spans="39:39" ht="21" customHeight="1">
      <c r="AM63" s="18"/>
    </row>
    <row r="64" spans="39:39" ht="21" customHeight="1">
      <c r="AM64" s="18"/>
    </row>
    <row r="65" spans="39:39" ht="21" customHeight="1">
      <c r="AM65" s="18"/>
    </row>
    <row r="66" spans="39:39" ht="21" customHeight="1">
      <c r="AM66" s="18"/>
    </row>
    <row r="67" spans="39:39" ht="21" customHeight="1">
      <c r="AM67" s="18"/>
    </row>
    <row r="68" spans="39:39" ht="21" customHeight="1">
      <c r="AM68" s="18"/>
    </row>
    <row r="69" spans="39:39" ht="21" customHeight="1">
      <c r="AM69" s="18"/>
    </row>
    <row r="70" spans="39:39" ht="21" customHeight="1">
      <c r="AM70" s="18"/>
    </row>
    <row r="71" spans="39:39" ht="21" customHeight="1">
      <c r="AM71" s="18"/>
    </row>
    <row r="72" spans="39:39" ht="21" customHeight="1">
      <c r="AM72" s="18"/>
    </row>
    <row r="73" spans="39:39" ht="21" customHeight="1">
      <c r="AM73" s="18"/>
    </row>
    <row r="74" spans="39:39" ht="21" customHeight="1">
      <c r="AM74" s="18"/>
    </row>
    <row r="75" spans="39:39" ht="21" customHeight="1">
      <c r="AM75" s="18"/>
    </row>
    <row r="76" spans="39:39" ht="21" customHeight="1">
      <c r="AM76" s="18"/>
    </row>
    <row r="77" spans="39:39" ht="21" customHeight="1">
      <c r="AM77" s="18"/>
    </row>
    <row r="78" spans="39:39" ht="21" customHeight="1">
      <c r="AM78" s="18"/>
    </row>
    <row r="79" spans="39:39" ht="21" customHeight="1">
      <c r="AM79" s="18"/>
    </row>
    <row r="80" spans="39:39" ht="21" customHeight="1">
      <c r="AM80" s="18"/>
    </row>
    <row r="81" spans="39:39" ht="21" customHeight="1">
      <c r="AM81" s="18"/>
    </row>
    <row r="82" spans="39:39" ht="21" customHeight="1">
      <c r="AM82" s="18"/>
    </row>
    <row r="83" spans="39:39" ht="21" customHeight="1">
      <c r="AM83" s="18"/>
    </row>
    <row r="84" spans="39:39" ht="21" customHeight="1">
      <c r="AM84" s="18"/>
    </row>
    <row r="85" spans="39:39" ht="21" customHeight="1">
      <c r="AM85" s="18"/>
    </row>
    <row r="86" spans="39:39" ht="21" customHeight="1">
      <c r="AM86" s="18"/>
    </row>
    <row r="87" spans="39:39" ht="21" customHeight="1">
      <c r="AM87" s="18"/>
    </row>
    <row r="88" spans="39:39" ht="21" customHeight="1">
      <c r="AM88" s="18"/>
    </row>
    <row r="89" spans="39:39" ht="21" customHeight="1">
      <c r="AM89" s="18"/>
    </row>
    <row r="90" spans="39:39" ht="21" customHeight="1">
      <c r="AM90" s="18"/>
    </row>
    <row r="91" spans="39:39" ht="21" customHeight="1">
      <c r="AM91" s="18"/>
    </row>
    <row r="92" spans="39:39" ht="21" customHeight="1">
      <c r="AM92" s="18"/>
    </row>
    <row r="93" spans="39:39" ht="21" customHeight="1">
      <c r="AM93" s="18"/>
    </row>
    <row r="94" spans="39:39" ht="21" customHeight="1">
      <c r="AM94" s="18"/>
    </row>
    <row r="95" spans="39:39" ht="21" customHeight="1">
      <c r="AM95" s="18"/>
    </row>
    <row r="96" spans="39:39" ht="21" customHeight="1">
      <c r="AM96" s="18"/>
    </row>
    <row r="97" spans="39:39" ht="21" customHeight="1">
      <c r="AM97" s="18"/>
    </row>
    <row r="98" spans="39:39" ht="21" customHeight="1">
      <c r="AM98" s="18"/>
    </row>
    <row r="99" spans="39:39" ht="21" customHeight="1">
      <c r="AM99" s="18"/>
    </row>
    <row r="100" spans="39:39" ht="21" customHeight="1">
      <c r="AM100" s="18"/>
    </row>
    <row r="101" spans="39:39" ht="21" customHeight="1">
      <c r="AM101" s="18"/>
    </row>
    <row r="102" spans="39:39" ht="21" customHeight="1">
      <c r="AM102" s="18"/>
    </row>
    <row r="103" spans="39:39" ht="21" customHeight="1">
      <c r="AM103" s="18"/>
    </row>
    <row r="104" spans="39:39" ht="21" customHeight="1">
      <c r="AM104" s="18"/>
    </row>
    <row r="105" spans="39:39" ht="21" customHeight="1">
      <c r="AM105" s="18"/>
    </row>
    <row r="106" spans="39:39" ht="21" customHeight="1">
      <c r="AM106" s="18"/>
    </row>
    <row r="107" spans="39:39" ht="21" customHeight="1">
      <c r="AM107" s="18"/>
    </row>
    <row r="108" spans="39:39" ht="21" customHeight="1">
      <c r="AM108" s="18"/>
    </row>
    <row r="109" spans="39:39" ht="21" customHeight="1">
      <c r="AM109" s="18"/>
    </row>
    <row r="110" spans="39:39" ht="21" customHeight="1">
      <c r="AM110" s="18"/>
    </row>
    <row r="111" spans="39:39" ht="21" customHeight="1">
      <c r="AM111" s="18"/>
    </row>
    <row r="112" spans="39:39" ht="21" customHeight="1">
      <c r="AM112" s="18"/>
    </row>
    <row r="113" spans="39:39" ht="21" customHeight="1">
      <c r="AM113" s="18"/>
    </row>
    <row r="114" spans="39:39" ht="21" customHeight="1">
      <c r="AM114" s="18"/>
    </row>
    <row r="115" spans="39:39" ht="21" customHeight="1">
      <c r="AM115" s="18"/>
    </row>
    <row r="116" spans="39:39" ht="21" customHeight="1">
      <c r="AM116" s="18"/>
    </row>
    <row r="117" spans="39:39" ht="21" customHeight="1">
      <c r="AM117" s="18"/>
    </row>
    <row r="118" spans="39:39" ht="21" customHeight="1">
      <c r="AM118" s="18"/>
    </row>
    <row r="119" spans="39:39" ht="21" customHeight="1">
      <c r="AM119" s="18"/>
    </row>
    <row r="120" spans="39:39" ht="21" customHeight="1">
      <c r="AM120" s="18"/>
    </row>
    <row r="121" spans="39:39" ht="21" customHeight="1">
      <c r="AM121" s="18"/>
    </row>
    <row r="122" spans="39:39" ht="21" customHeight="1">
      <c r="AM122" s="18"/>
    </row>
    <row r="123" spans="39:39" ht="21" customHeight="1">
      <c r="AM123" s="18"/>
    </row>
    <row r="124" spans="39:39" ht="21" customHeight="1">
      <c r="AM124" s="18"/>
    </row>
    <row r="125" spans="39:39" ht="21" customHeight="1">
      <c r="AM125" s="18"/>
    </row>
    <row r="126" spans="39:39" ht="21" customHeight="1">
      <c r="AM126" s="18"/>
    </row>
    <row r="127" spans="39:39" ht="21" customHeight="1">
      <c r="AM127" s="18"/>
    </row>
    <row r="128" spans="39:39" ht="21" customHeight="1">
      <c r="AM128" s="18"/>
    </row>
    <row r="129" spans="39:39" ht="21" customHeight="1">
      <c r="AM129" s="18"/>
    </row>
    <row r="130" spans="39:39" ht="21" customHeight="1">
      <c r="AM130" s="18"/>
    </row>
    <row r="131" spans="39:39" ht="21" customHeight="1">
      <c r="AM131" s="18"/>
    </row>
    <row r="132" spans="39:39" ht="21" customHeight="1">
      <c r="AM132" s="18"/>
    </row>
    <row r="133" spans="39:39" ht="21" customHeight="1">
      <c r="AM133" s="18"/>
    </row>
    <row r="134" spans="39:39" ht="21" customHeight="1">
      <c r="AM134" s="18"/>
    </row>
    <row r="135" spans="39:39" ht="21" customHeight="1">
      <c r="AM135" s="18"/>
    </row>
    <row r="136" spans="39:39" ht="21" customHeight="1">
      <c r="AM136" s="18"/>
    </row>
    <row r="137" spans="39:39" ht="21" customHeight="1">
      <c r="AM137" s="18"/>
    </row>
    <row r="138" spans="39:39" ht="21" customHeight="1">
      <c r="AM138" s="18"/>
    </row>
    <row r="139" spans="39:39" ht="21" customHeight="1">
      <c r="AM139" s="18"/>
    </row>
    <row r="140" spans="39:39" ht="21" customHeight="1">
      <c r="AM140" s="18"/>
    </row>
    <row r="141" spans="39:39" ht="21" customHeight="1">
      <c r="AM141" s="18"/>
    </row>
    <row r="142" spans="39:39" ht="21" customHeight="1">
      <c r="AM142" s="18"/>
    </row>
    <row r="143" spans="39:39" ht="21" customHeight="1">
      <c r="AM143" s="18"/>
    </row>
    <row r="144" spans="39:39" ht="21" customHeight="1">
      <c r="AM144" s="18"/>
    </row>
    <row r="145" spans="39:39" ht="21" customHeight="1">
      <c r="AM145" s="18"/>
    </row>
    <row r="146" spans="39:39" ht="21" customHeight="1">
      <c r="AM146" s="18"/>
    </row>
    <row r="147" spans="39:39" ht="21" customHeight="1">
      <c r="AM147" s="18"/>
    </row>
    <row r="148" spans="39:39" ht="21" customHeight="1">
      <c r="AM148" s="18"/>
    </row>
    <row r="149" spans="39:39" ht="21" customHeight="1">
      <c r="AM149" s="18"/>
    </row>
    <row r="150" spans="39:39" ht="21" customHeight="1">
      <c r="AM150" s="18"/>
    </row>
    <row r="151" spans="39:39" ht="21" customHeight="1">
      <c r="AM151" s="18"/>
    </row>
    <row r="152" spans="39:39" ht="21" customHeight="1">
      <c r="AM152" s="18"/>
    </row>
    <row r="153" spans="39:39" ht="21" customHeight="1">
      <c r="AM153" s="18"/>
    </row>
    <row r="154" spans="39:39" ht="21" customHeight="1">
      <c r="AM154" s="18"/>
    </row>
    <row r="155" spans="39:39" ht="21" customHeight="1">
      <c r="AM155" s="18"/>
    </row>
    <row r="156" spans="39:39" ht="21" customHeight="1">
      <c r="AM156" s="18"/>
    </row>
    <row r="157" spans="39:39" ht="21" customHeight="1">
      <c r="AM157" s="18"/>
    </row>
    <row r="158" spans="39:39" ht="21" customHeight="1">
      <c r="AM158" s="18"/>
    </row>
    <row r="159" spans="39:39" ht="21" customHeight="1">
      <c r="AM159" s="18"/>
    </row>
    <row r="160" spans="39:39" ht="21" customHeight="1">
      <c r="AM160" s="18"/>
    </row>
    <row r="161" spans="39:39" ht="21" customHeight="1">
      <c r="AM161" s="18"/>
    </row>
    <row r="162" spans="39:39" ht="21" customHeight="1">
      <c r="AM162" s="18"/>
    </row>
    <row r="163" spans="39:39" ht="21" customHeight="1">
      <c r="AM163" s="18"/>
    </row>
    <row r="164" spans="39:39" ht="21" customHeight="1">
      <c r="AM164" s="18"/>
    </row>
    <row r="165" spans="39:39" ht="21" customHeight="1">
      <c r="AM165" s="18"/>
    </row>
    <row r="166" spans="39:39" ht="21" customHeight="1">
      <c r="AM166" s="18"/>
    </row>
    <row r="167" spans="39:39" ht="21" customHeight="1">
      <c r="AM167" s="18"/>
    </row>
    <row r="168" spans="39:39" ht="21" customHeight="1">
      <c r="AM168" s="18"/>
    </row>
    <row r="169" spans="39:39" ht="21" customHeight="1">
      <c r="AM169" s="18"/>
    </row>
    <row r="170" spans="39:39" ht="21" customHeight="1">
      <c r="AM170" s="18"/>
    </row>
    <row r="171" spans="39:39" ht="21" customHeight="1">
      <c r="AM171" s="18"/>
    </row>
    <row r="172" spans="39:39" ht="21" customHeight="1">
      <c r="AM172" s="18"/>
    </row>
    <row r="173" spans="39:39" ht="21" customHeight="1">
      <c r="AM173" s="18"/>
    </row>
    <row r="174" spans="39:39" ht="21" customHeight="1">
      <c r="AM174" s="18"/>
    </row>
    <row r="175" spans="39:39" ht="21" customHeight="1">
      <c r="AM175" s="18"/>
    </row>
    <row r="176" spans="39:39" ht="21" customHeight="1">
      <c r="AM176" s="18"/>
    </row>
    <row r="177" spans="39:39" ht="21" customHeight="1">
      <c r="AM177" s="18"/>
    </row>
    <row r="178" spans="39:39" ht="21" customHeight="1">
      <c r="AM178" s="18"/>
    </row>
    <row r="179" spans="39:39" ht="21" customHeight="1">
      <c r="AM179" s="18"/>
    </row>
    <row r="180" spans="39:39" ht="21" customHeight="1">
      <c r="AM180" s="18"/>
    </row>
    <row r="181" spans="39:39" ht="21" customHeight="1">
      <c r="AM181" s="18"/>
    </row>
    <row r="182" spans="39:39" ht="21" customHeight="1">
      <c r="AM182" s="18"/>
    </row>
    <row r="183" spans="39:39" ht="21" customHeight="1">
      <c r="AM183" s="18"/>
    </row>
    <row r="184" spans="39:39" ht="21" customHeight="1">
      <c r="AM184" s="18"/>
    </row>
    <row r="185" spans="39:39" ht="21" customHeight="1">
      <c r="AM185" s="18"/>
    </row>
    <row r="186" spans="39:39" ht="21" customHeight="1">
      <c r="AM186" s="18"/>
    </row>
    <row r="187" spans="39:39" ht="21" customHeight="1">
      <c r="AM187" s="18"/>
    </row>
    <row r="188" spans="39:39" ht="21" customHeight="1">
      <c r="AM188" s="18"/>
    </row>
    <row r="189" spans="39:39" ht="21" customHeight="1">
      <c r="AM189" s="18"/>
    </row>
    <row r="190" spans="39:39" ht="21" customHeight="1">
      <c r="AM190" s="18"/>
    </row>
    <row r="191" spans="39:39" ht="21" customHeight="1">
      <c r="AM191" s="18"/>
    </row>
    <row r="192" spans="39:39" ht="21" customHeight="1">
      <c r="AM192" s="18"/>
    </row>
    <row r="193" spans="39:39" ht="21" customHeight="1">
      <c r="AM193" s="18"/>
    </row>
    <row r="194" spans="39:39" ht="21" customHeight="1">
      <c r="AM194" s="18"/>
    </row>
    <row r="195" spans="39:39" ht="21" customHeight="1">
      <c r="AM195" s="18"/>
    </row>
    <row r="196" spans="39:39" ht="21" customHeight="1">
      <c r="AM196" s="18"/>
    </row>
    <row r="197" spans="39:39" ht="21" customHeight="1">
      <c r="AM197" s="18"/>
    </row>
    <row r="198" spans="39:39" ht="21" customHeight="1">
      <c r="AM198" s="18"/>
    </row>
    <row r="199" spans="39:39" ht="21" customHeight="1">
      <c r="AM199" s="18"/>
    </row>
    <row r="200" spans="39:39" ht="21" customHeight="1">
      <c r="AM200" s="18"/>
    </row>
    <row r="201" spans="39:39" ht="21" customHeight="1">
      <c r="AM201" s="18"/>
    </row>
    <row r="202" spans="39:39" ht="21" customHeight="1">
      <c r="AM202" s="18"/>
    </row>
    <row r="203" spans="39:39" ht="21" customHeight="1">
      <c r="AM203" s="18"/>
    </row>
    <row r="204" spans="39:39" ht="21" customHeight="1">
      <c r="AM204" s="18"/>
    </row>
    <row r="205" spans="39:39" ht="21" customHeight="1">
      <c r="AM205" s="18"/>
    </row>
    <row r="206" spans="39:39" ht="21" customHeight="1">
      <c r="AM206" s="18"/>
    </row>
    <row r="207" spans="39:39" ht="21" customHeight="1">
      <c r="AM207" s="18"/>
    </row>
    <row r="208" spans="39:39" ht="21" customHeight="1">
      <c r="AM208" s="18"/>
    </row>
    <row r="209" spans="39:39" ht="21" customHeight="1">
      <c r="AM209" s="18"/>
    </row>
    <row r="210" spans="39:39" ht="21" customHeight="1">
      <c r="AM210" s="18"/>
    </row>
    <row r="211" spans="39:39" ht="21" customHeight="1">
      <c r="AM211" s="18"/>
    </row>
    <row r="212" spans="39:39" ht="21" customHeight="1">
      <c r="AM212" s="18"/>
    </row>
    <row r="213" spans="39:39" ht="21" customHeight="1">
      <c r="AM213" s="18"/>
    </row>
    <row r="214" spans="39:39" ht="21" customHeight="1">
      <c r="AM214" s="18"/>
    </row>
    <row r="215" spans="39:39" ht="21" customHeight="1">
      <c r="AM215" s="18"/>
    </row>
    <row r="216" spans="39:39" ht="21" customHeight="1">
      <c r="AM216" s="18"/>
    </row>
    <row r="217" spans="39:39" ht="21" customHeight="1">
      <c r="AM217" s="18"/>
    </row>
    <row r="218" spans="39:39" ht="21" customHeight="1">
      <c r="AM218" s="18"/>
    </row>
    <row r="219" spans="39:39" ht="21" customHeight="1">
      <c r="AM219" s="18"/>
    </row>
    <row r="220" spans="39:39" ht="21" customHeight="1">
      <c r="AM220" s="18"/>
    </row>
    <row r="221" spans="39:39" ht="21" customHeight="1">
      <c r="AM221" s="18"/>
    </row>
    <row r="222" spans="39:39" ht="21" customHeight="1">
      <c r="AM222" s="18"/>
    </row>
    <row r="223" spans="39:39" ht="21" customHeight="1">
      <c r="AM223" s="18"/>
    </row>
    <row r="224" spans="39:39" ht="21" customHeight="1">
      <c r="AM224" s="18"/>
    </row>
    <row r="225" spans="39:39" ht="21" customHeight="1">
      <c r="AM225" s="18"/>
    </row>
    <row r="226" spans="39:39" ht="21" customHeight="1">
      <c r="AM226" s="18"/>
    </row>
    <row r="227" spans="39:39" ht="21" customHeight="1">
      <c r="AM227" s="18"/>
    </row>
    <row r="228" spans="39:39" ht="21" customHeight="1">
      <c r="AM228" s="18"/>
    </row>
    <row r="229" spans="39:39" ht="21" customHeight="1">
      <c r="AM229" s="18"/>
    </row>
    <row r="230" spans="39:39" ht="21" customHeight="1">
      <c r="AM230" s="18"/>
    </row>
    <row r="231" spans="39:39" ht="21" customHeight="1">
      <c r="AM231" s="18"/>
    </row>
    <row r="232" spans="39:39" ht="21" customHeight="1">
      <c r="AM232" s="18"/>
    </row>
    <row r="233" spans="39:39" ht="21" customHeight="1">
      <c r="AM233" s="18"/>
    </row>
    <row r="234" spans="39:39" ht="21" customHeight="1">
      <c r="AM234" s="18"/>
    </row>
    <row r="235" spans="39:39" ht="21" customHeight="1">
      <c r="AM235" s="18"/>
    </row>
    <row r="236" spans="39:39" ht="21" customHeight="1">
      <c r="AM236" s="18"/>
    </row>
    <row r="237" spans="39:39" ht="21" customHeight="1">
      <c r="AM237" s="18"/>
    </row>
    <row r="238" spans="39:39" ht="21" customHeight="1">
      <c r="AM238" s="18"/>
    </row>
    <row r="239" spans="39:39" ht="21" customHeight="1">
      <c r="AM239" s="18"/>
    </row>
    <row r="240" spans="39:39" ht="21" customHeight="1">
      <c r="AM240" s="18"/>
    </row>
    <row r="241" spans="39:39" ht="21" customHeight="1">
      <c r="AM241" s="18"/>
    </row>
    <row r="242" spans="39:39" ht="21" customHeight="1">
      <c r="AM242" s="18"/>
    </row>
    <row r="243" spans="39:39" ht="21" customHeight="1">
      <c r="AM243" s="18"/>
    </row>
    <row r="244" spans="39:39" ht="21" customHeight="1">
      <c r="AM244" s="18"/>
    </row>
    <row r="245" spans="39:39" ht="21" customHeight="1">
      <c r="AM245" s="18"/>
    </row>
    <row r="246" spans="39:39" ht="21" customHeight="1">
      <c r="AM246" s="18"/>
    </row>
    <row r="247" spans="39:39" ht="21" customHeight="1">
      <c r="AM247" s="18"/>
    </row>
    <row r="248" spans="39:39" ht="21" customHeight="1">
      <c r="AM248" s="18"/>
    </row>
    <row r="249" spans="39:39" ht="21" customHeight="1">
      <c r="AM249" s="18"/>
    </row>
    <row r="250" spans="39:39" ht="21" customHeight="1">
      <c r="AM250" s="18"/>
    </row>
    <row r="251" spans="39:39" ht="21" customHeight="1">
      <c r="AM251" s="18"/>
    </row>
    <row r="252" spans="39:39" ht="21" customHeight="1">
      <c r="AM252" s="18"/>
    </row>
    <row r="253" spans="39:39" ht="21" customHeight="1">
      <c r="AM253" s="18"/>
    </row>
    <row r="254" spans="39:39" ht="21" customHeight="1">
      <c r="AM254" s="18"/>
    </row>
    <row r="255" spans="39:39" ht="21" customHeight="1">
      <c r="AM255" s="18"/>
    </row>
    <row r="256" spans="39:39" ht="21" customHeight="1">
      <c r="AM256" s="18"/>
    </row>
    <row r="257" spans="39:39" ht="21" customHeight="1">
      <c r="AM257" s="18"/>
    </row>
    <row r="258" spans="39:39" ht="21" customHeight="1">
      <c r="AM258" s="18"/>
    </row>
    <row r="259" spans="39:39" ht="21" customHeight="1">
      <c r="AM259" s="18"/>
    </row>
    <row r="260" spans="39:39" ht="21" customHeight="1">
      <c r="AM260" s="18"/>
    </row>
    <row r="261" spans="39:39" ht="21" customHeight="1">
      <c r="AM261" s="18"/>
    </row>
    <row r="262" spans="39:39" ht="21" customHeight="1">
      <c r="AM262" s="18"/>
    </row>
    <row r="263" spans="39:39" ht="21" customHeight="1">
      <c r="AM263" s="18"/>
    </row>
    <row r="264" spans="39:39" ht="21" customHeight="1">
      <c r="AM264" s="18"/>
    </row>
    <row r="265" spans="39:39" ht="21" customHeight="1">
      <c r="AM265" s="18"/>
    </row>
    <row r="266" spans="39:39" ht="21" customHeight="1">
      <c r="AM266" s="18"/>
    </row>
    <row r="267" spans="39:39" ht="21" customHeight="1">
      <c r="AM267" s="18"/>
    </row>
    <row r="268" spans="39:39" ht="21" customHeight="1">
      <c r="AM268" s="18"/>
    </row>
    <row r="269" spans="39:39" ht="21" customHeight="1">
      <c r="AM269" s="18"/>
    </row>
    <row r="270" spans="39:39" ht="21" customHeight="1">
      <c r="AM270" s="18"/>
    </row>
    <row r="271" spans="39:39" ht="21" customHeight="1">
      <c r="AM271" s="18"/>
    </row>
    <row r="272" spans="39:39" ht="21" customHeight="1">
      <c r="AM272" s="18"/>
    </row>
    <row r="273" spans="39:39" ht="21" customHeight="1">
      <c r="AM273" s="18"/>
    </row>
    <row r="274" spans="39:39" ht="21" customHeight="1">
      <c r="AM274" s="18"/>
    </row>
    <row r="275" spans="39:39" ht="21" customHeight="1">
      <c r="AM275" s="18"/>
    </row>
    <row r="276" spans="39:39" ht="21" customHeight="1">
      <c r="AM276" s="18"/>
    </row>
    <row r="277" spans="39:39" ht="21" customHeight="1">
      <c r="AM277" s="18"/>
    </row>
    <row r="278" spans="39:39" ht="21" customHeight="1">
      <c r="AM278" s="18"/>
    </row>
    <row r="279" spans="39:39" ht="21" customHeight="1">
      <c r="AM279" s="18"/>
    </row>
    <row r="280" spans="39:39" ht="21" customHeight="1">
      <c r="AM280" s="18"/>
    </row>
    <row r="281" spans="39:39" ht="21" customHeight="1">
      <c r="AM281" s="18"/>
    </row>
    <row r="282" spans="39:39" ht="21" customHeight="1">
      <c r="AM282" s="18"/>
    </row>
    <row r="283" spans="39:39" ht="21" customHeight="1">
      <c r="AM283" s="18"/>
    </row>
    <row r="284" spans="39:39" ht="21" customHeight="1">
      <c r="AM284" s="18"/>
    </row>
    <row r="285" spans="39:39" ht="21" customHeight="1">
      <c r="AM285" s="18"/>
    </row>
    <row r="286" spans="39:39" ht="21" customHeight="1">
      <c r="AM286" s="18"/>
    </row>
    <row r="287" spans="39:39" ht="21" customHeight="1">
      <c r="AM287" s="18"/>
    </row>
    <row r="288" spans="39:39" ht="21" customHeight="1">
      <c r="AM288" s="18"/>
    </row>
    <row r="289" spans="39:39" ht="21" customHeight="1">
      <c r="AM289" s="18"/>
    </row>
    <row r="290" spans="39:39" ht="21" customHeight="1">
      <c r="AM290" s="18"/>
    </row>
    <row r="291" spans="39:39" ht="21" customHeight="1">
      <c r="AM291" s="18"/>
    </row>
    <row r="292" spans="39:39" ht="21" customHeight="1">
      <c r="AM292" s="18"/>
    </row>
    <row r="293" spans="39:39" ht="21" customHeight="1">
      <c r="AM293" s="18"/>
    </row>
    <row r="294" spans="39:39" ht="21" customHeight="1">
      <c r="AM294" s="18"/>
    </row>
    <row r="295" spans="39:39" ht="21" customHeight="1">
      <c r="AM295" s="18"/>
    </row>
    <row r="296" spans="39:39" ht="21" customHeight="1">
      <c r="AM296" s="18"/>
    </row>
    <row r="297" spans="39:39" ht="21" customHeight="1">
      <c r="AM297" s="18"/>
    </row>
    <row r="298" spans="39:39" ht="21" customHeight="1">
      <c r="AM298" s="18"/>
    </row>
    <row r="299" spans="39:39" ht="21" customHeight="1">
      <c r="AM299" s="18"/>
    </row>
    <row r="300" spans="39:39" ht="21" customHeight="1">
      <c r="AM300" s="18"/>
    </row>
    <row r="301" spans="39:39" ht="21" customHeight="1">
      <c r="AM301" s="18"/>
    </row>
    <row r="302" spans="39:39" ht="21" customHeight="1">
      <c r="AM302" s="18"/>
    </row>
    <row r="303" spans="39:39" ht="21" customHeight="1">
      <c r="AM303" s="18"/>
    </row>
    <row r="304" spans="39:39" ht="21" customHeight="1">
      <c r="AM304" s="18"/>
    </row>
    <row r="305" spans="39:39" ht="21" customHeight="1">
      <c r="AM305" s="18"/>
    </row>
    <row r="306" spans="39:39" ht="21" customHeight="1">
      <c r="AM306" s="18"/>
    </row>
    <row r="307" spans="39:39" ht="21" customHeight="1">
      <c r="AM307" s="18"/>
    </row>
    <row r="308" spans="39:39" ht="21" customHeight="1">
      <c r="AM308" s="18"/>
    </row>
    <row r="309" spans="39:39" ht="21" customHeight="1">
      <c r="AM309" s="18"/>
    </row>
    <row r="310" spans="39:39" ht="21" customHeight="1">
      <c r="AM310" s="18"/>
    </row>
    <row r="311" spans="39:39" ht="21" customHeight="1">
      <c r="AM311" s="18"/>
    </row>
    <row r="312" spans="39:39" ht="21" customHeight="1">
      <c r="AM312" s="18"/>
    </row>
    <row r="313" spans="39:39" ht="21" customHeight="1">
      <c r="AM313" s="18"/>
    </row>
    <row r="314" spans="39:39" ht="21" customHeight="1">
      <c r="AM314" s="18"/>
    </row>
    <row r="315" spans="39:39" ht="21" customHeight="1">
      <c r="AM315" s="18"/>
    </row>
    <row r="316" spans="39:39" ht="21" customHeight="1">
      <c r="AM316" s="18"/>
    </row>
    <row r="317" spans="39:39" ht="21" customHeight="1">
      <c r="AM317" s="18"/>
    </row>
    <row r="318" spans="39:39" ht="21" customHeight="1">
      <c r="AM318" s="18"/>
    </row>
    <row r="319" spans="39:39" ht="21" customHeight="1">
      <c r="AM319" s="18"/>
    </row>
    <row r="320" spans="39:39" ht="21" customHeight="1">
      <c r="AM320" s="18"/>
    </row>
    <row r="321" spans="39:39" ht="21" customHeight="1">
      <c r="AM321" s="18"/>
    </row>
    <row r="322" spans="39:39" ht="21" customHeight="1">
      <c r="AM322" s="18"/>
    </row>
    <row r="323" spans="39:39" ht="21" customHeight="1">
      <c r="AM323" s="18"/>
    </row>
    <row r="324" spans="39:39" ht="21" customHeight="1">
      <c r="AM324" s="18"/>
    </row>
    <row r="325" spans="39:39" ht="21" customHeight="1">
      <c r="AM325" s="18"/>
    </row>
    <row r="326" spans="39:39" ht="21" customHeight="1">
      <c r="AM326" s="18"/>
    </row>
    <row r="327" spans="39:39" ht="21" customHeight="1">
      <c r="AM327" s="18"/>
    </row>
    <row r="328" spans="39:39" ht="21" customHeight="1">
      <c r="AM328" s="18"/>
    </row>
    <row r="329" spans="39:39" ht="21" customHeight="1">
      <c r="AM329" s="18"/>
    </row>
    <row r="330" spans="39:39" ht="21" customHeight="1">
      <c r="AM330" s="18"/>
    </row>
    <row r="331" spans="39:39" ht="21" customHeight="1">
      <c r="AM331" s="18"/>
    </row>
    <row r="332" spans="39:39" ht="21" customHeight="1">
      <c r="AM332" s="18"/>
    </row>
    <row r="333" spans="39:39" ht="21" customHeight="1">
      <c r="AM333" s="18"/>
    </row>
    <row r="334" spans="39:39" ht="21" customHeight="1">
      <c r="AM334" s="18"/>
    </row>
    <row r="335" spans="39:39" ht="21" customHeight="1">
      <c r="AM335" s="18"/>
    </row>
    <row r="336" spans="39:39" ht="21" customHeight="1">
      <c r="AM336" s="18"/>
    </row>
    <row r="337" spans="39:39" ht="21" customHeight="1">
      <c r="AM337" s="18"/>
    </row>
    <row r="338" spans="39:39" ht="21" customHeight="1">
      <c r="AM338" s="18"/>
    </row>
    <row r="339" spans="39:39" ht="21" customHeight="1">
      <c r="AM339" s="18"/>
    </row>
    <row r="340" spans="39:39" ht="21" customHeight="1">
      <c r="AM340" s="18"/>
    </row>
    <row r="341" spans="39:39" ht="21" customHeight="1">
      <c r="AM341" s="18"/>
    </row>
    <row r="342" spans="39:39" ht="21" customHeight="1">
      <c r="AM342" s="18"/>
    </row>
    <row r="343" spans="39:39" ht="21" customHeight="1">
      <c r="AM343" s="18"/>
    </row>
    <row r="344" spans="39:39" ht="21" customHeight="1">
      <c r="AM344" s="18"/>
    </row>
    <row r="345" spans="39:39" ht="21" customHeight="1">
      <c r="AM345" s="18"/>
    </row>
    <row r="346" spans="39:39" ht="21" customHeight="1">
      <c r="AM346" s="18"/>
    </row>
    <row r="347" spans="39:39" ht="21" customHeight="1">
      <c r="AM347" s="18"/>
    </row>
    <row r="348" spans="39:39" ht="21" customHeight="1">
      <c r="AM348" s="18"/>
    </row>
    <row r="349" spans="39:39" ht="21" customHeight="1">
      <c r="AM349" s="18"/>
    </row>
    <row r="350" spans="39:39" ht="21" customHeight="1">
      <c r="AM350" s="18"/>
    </row>
    <row r="351" spans="39:39" ht="21" customHeight="1">
      <c r="AM351" s="18"/>
    </row>
    <row r="352" spans="39:39" ht="21" customHeight="1">
      <c r="AM352" s="18"/>
    </row>
    <row r="353" spans="39:39" ht="21" customHeight="1">
      <c r="AM353" s="18"/>
    </row>
    <row r="354" spans="39:39" ht="21" customHeight="1">
      <c r="AM354" s="18"/>
    </row>
    <row r="355" spans="39:39" ht="21" customHeight="1">
      <c r="AM355" s="18"/>
    </row>
    <row r="356" spans="39:39" ht="21" customHeight="1">
      <c r="AM356" s="18"/>
    </row>
    <row r="357" spans="39:39" ht="21" customHeight="1">
      <c r="AM357" s="18"/>
    </row>
    <row r="358" spans="39:39" ht="21" customHeight="1">
      <c r="AM358" s="18"/>
    </row>
    <row r="359" spans="39:39" ht="21" customHeight="1">
      <c r="AM359" s="18"/>
    </row>
    <row r="360" spans="39:39" ht="21" customHeight="1">
      <c r="AM360" s="18"/>
    </row>
    <row r="361" spans="39:39" ht="21" customHeight="1">
      <c r="AM361" s="18"/>
    </row>
    <row r="362" spans="39:39" ht="21" customHeight="1">
      <c r="AM362" s="18"/>
    </row>
    <row r="363" spans="39:39" ht="21" customHeight="1">
      <c r="AM363" s="18"/>
    </row>
    <row r="364" spans="39:39" ht="21" customHeight="1">
      <c r="AM364" s="18"/>
    </row>
    <row r="365" spans="39:39" ht="21" customHeight="1">
      <c r="AM365" s="18"/>
    </row>
    <row r="366" spans="39:39" ht="21" customHeight="1">
      <c r="AM366" s="18"/>
    </row>
    <row r="367" spans="39:39" ht="21" customHeight="1">
      <c r="AM367" s="18"/>
    </row>
    <row r="368" spans="39:39" ht="21" customHeight="1">
      <c r="AM368" s="18"/>
    </row>
    <row r="369" spans="39:39" ht="21" customHeight="1">
      <c r="AM369" s="18"/>
    </row>
    <row r="370" spans="39:39" ht="21" customHeight="1">
      <c r="AM370" s="18"/>
    </row>
    <row r="371" spans="39:39" ht="21" customHeight="1">
      <c r="AM371" s="18"/>
    </row>
    <row r="372" spans="39:39" ht="21" customHeight="1">
      <c r="AM372" s="18"/>
    </row>
    <row r="373" spans="39:39" ht="21" customHeight="1">
      <c r="AM373" s="18"/>
    </row>
    <row r="374" spans="39:39" ht="21" customHeight="1">
      <c r="AM374" s="18"/>
    </row>
    <row r="375" spans="39:39" ht="21" customHeight="1">
      <c r="AM375" s="18"/>
    </row>
    <row r="376" spans="39:39" ht="21" customHeight="1">
      <c r="AM376" s="18"/>
    </row>
    <row r="377" spans="39:39" ht="21" customHeight="1">
      <c r="AM377" s="18"/>
    </row>
    <row r="378" spans="39:39" ht="21" customHeight="1">
      <c r="AM378" s="18"/>
    </row>
    <row r="379" spans="39:39" ht="21" customHeight="1">
      <c r="AM379" s="18"/>
    </row>
    <row r="380" spans="39:39" ht="21" customHeight="1">
      <c r="AM380" s="18"/>
    </row>
    <row r="381" spans="39:39" ht="21" customHeight="1">
      <c r="AM381" s="18"/>
    </row>
    <row r="382" spans="39:39" ht="21" customHeight="1">
      <c r="AM382" s="18"/>
    </row>
    <row r="383" spans="39:39" ht="21" customHeight="1">
      <c r="AM383" s="18"/>
    </row>
    <row r="384" spans="39:39" ht="21" customHeight="1">
      <c r="AM384" s="18"/>
    </row>
    <row r="385" spans="39:39" ht="21" customHeight="1">
      <c r="AM385" s="18"/>
    </row>
    <row r="386" spans="39:39" ht="21" customHeight="1">
      <c r="AM386" s="18"/>
    </row>
    <row r="387" spans="39:39" ht="21" customHeight="1">
      <c r="AM387" s="18"/>
    </row>
    <row r="388" spans="39:39" ht="21" customHeight="1">
      <c r="AM388" s="18"/>
    </row>
    <row r="389" spans="39:39" ht="21" customHeight="1">
      <c r="AM389" s="18"/>
    </row>
    <row r="390" spans="39:39" ht="21" customHeight="1">
      <c r="AM390" s="18"/>
    </row>
    <row r="391" spans="39:39" ht="21" customHeight="1">
      <c r="AM391" s="18"/>
    </row>
    <row r="392" spans="39:39" ht="21" customHeight="1">
      <c r="AM392" s="18"/>
    </row>
    <row r="393" spans="39:39" ht="21" customHeight="1">
      <c r="AM393" s="18"/>
    </row>
    <row r="394" spans="39:39" ht="21" customHeight="1">
      <c r="AM394" s="18"/>
    </row>
    <row r="395" spans="39:39" ht="21" customHeight="1">
      <c r="AM395" s="18"/>
    </row>
    <row r="396" spans="39:39" ht="21" customHeight="1">
      <c r="AM396" s="18"/>
    </row>
    <row r="397" spans="39:39" ht="21" customHeight="1">
      <c r="AM397" s="18"/>
    </row>
    <row r="398" spans="39:39" ht="21" customHeight="1">
      <c r="AM398" s="18"/>
    </row>
    <row r="399" spans="39:39" ht="21" customHeight="1">
      <c r="AM399" s="18"/>
    </row>
    <row r="400" spans="39:39" ht="21" customHeight="1">
      <c r="AM400" s="18"/>
    </row>
    <row r="401" spans="39:39" ht="21" customHeight="1">
      <c r="AM401" s="18"/>
    </row>
    <row r="402" spans="39:39" ht="21" customHeight="1">
      <c r="AM402" s="18"/>
    </row>
    <row r="403" spans="39:39" ht="21" customHeight="1">
      <c r="AM403" s="18"/>
    </row>
    <row r="404" spans="39:39" ht="21" customHeight="1">
      <c r="AM404" s="18"/>
    </row>
    <row r="405" spans="39:39" ht="21" customHeight="1">
      <c r="AM405" s="18"/>
    </row>
    <row r="406" spans="39:39" ht="21" customHeight="1">
      <c r="AM406" s="18"/>
    </row>
    <row r="407" spans="39:39" ht="21" customHeight="1">
      <c r="AM407" s="18"/>
    </row>
    <row r="408" spans="39:39" ht="21" customHeight="1">
      <c r="AM408" s="18"/>
    </row>
    <row r="409" spans="39:39" ht="21" customHeight="1">
      <c r="AM409" s="18"/>
    </row>
    <row r="410" spans="39:39" ht="21" customHeight="1">
      <c r="AM410" s="18"/>
    </row>
    <row r="411" spans="39:39" ht="21" customHeight="1">
      <c r="AM411" s="18"/>
    </row>
    <row r="412" spans="39:39" ht="21" customHeight="1">
      <c r="AM412" s="18"/>
    </row>
    <row r="413" spans="39:39" ht="21" customHeight="1">
      <c r="AM413" s="18"/>
    </row>
    <row r="414" spans="39:39" ht="21" customHeight="1">
      <c r="AM414" s="18"/>
    </row>
    <row r="415" spans="39:39" ht="21" customHeight="1">
      <c r="AM415" s="18"/>
    </row>
    <row r="416" spans="39:39" ht="21" customHeight="1">
      <c r="AM416" s="18"/>
    </row>
    <row r="417" spans="39:39" ht="21" customHeight="1">
      <c r="AM417" s="18"/>
    </row>
    <row r="418" spans="39:39" ht="21" customHeight="1">
      <c r="AM418" s="18"/>
    </row>
    <row r="419" spans="39:39" ht="21" customHeight="1">
      <c r="AM419" s="18"/>
    </row>
    <row r="420" spans="39:39" ht="21" customHeight="1">
      <c r="AM420" s="18"/>
    </row>
    <row r="421" spans="39:39" ht="21" customHeight="1">
      <c r="AM421" s="18"/>
    </row>
    <row r="422" spans="39:39" ht="21" customHeight="1">
      <c r="AM422" s="18"/>
    </row>
    <row r="423" spans="39:39" ht="21" customHeight="1">
      <c r="AM423" s="18"/>
    </row>
    <row r="424" spans="39:39" ht="21" customHeight="1">
      <c r="AM424" s="18"/>
    </row>
    <row r="425" spans="39:39" ht="21" customHeight="1">
      <c r="AM425" s="18"/>
    </row>
    <row r="426" spans="39:39" ht="21" customHeight="1">
      <c r="AM426" s="18"/>
    </row>
    <row r="427" spans="39:39" ht="21" customHeight="1">
      <c r="AM427" s="18"/>
    </row>
    <row r="428" spans="39:39" ht="21" customHeight="1">
      <c r="AM428" s="18"/>
    </row>
    <row r="429" spans="39:39" ht="21" customHeight="1">
      <c r="AM429" s="18"/>
    </row>
    <row r="430" spans="39:39" ht="21" customHeight="1">
      <c r="AM430" s="18"/>
    </row>
    <row r="431" spans="39:39" ht="21" customHeight="1">
      <c r="AM431" s="18"/>
    </row>
    <row r="432" spans="39:39" ht="21" customHeight="1">
      <c r="AM432" s="18"/>
    </row>
    <row r="433" spans="39:39" ht="21" customHeight="1">
      <c r="AM433" s="18"/>
    </row>
    <row r="434" spans="39:39" ht="21" customHeight="1">
      <c r="AM434" s="18"/>
    </row>
    <row r="435" spans="39:39" ht="21" customHeight="1">
      <c r="AM435" s="18"/>
    </row>
    <row r="436" spans="39:39" ht="21" customHeight="1">
      <c r="AM436" s="18"/>
    </row>
    <row r="437" spans="39:39" ht="21" customHeight="1">
      <c r="AM437" s="18"/>
    </row>
    <row r="438" spans="39:39" ht="21" customHeight="1">
      <c r="AM438" s="18"/>
    </row>
    <row r="439" spans="39:39" ht="21" customHeight="1">
      <c r="AM439" s="18"/>
    </row>
    <row r="440" spans="39:39" ht="21" customHeight="1">
      <c r="AM440" s="18"/>
    </row>
    <row r="441" spans="39:39" ht="21" customHeight="1">
      <c r="AM441" s="18"/>
    </row>
    <row r="442" spans="39:39" ht="21" customHeight="1">
      <c r="AM442" s="18"/>
    </row>
    <row r="443" spans="39:39" ht="21" customHeight="1">
      <c r="AM443" s="18"/>
    </row>
    <row r="444" spans="39:39" ht="21" customHeight="1">
      <c r="AM444" s="18"/>
    </row>
    <row r="445" spans="39:39" ht="21" customHeight="1">
      <c r="AM445" s="18"/>
    </row>
    <row r="446" spans="39:39" ht="21" customHeight="1">
      <c r="AM446" s="18"/>
    </row>
    <row r="447" spans="39:39" ht="21" customHeight="1">
      <c r="AM447" s="18"/>
    </row>
    <row r="448" spans="39:39" ht="21" customHeight="1">
      <c r="AM448" s="18"/>
    </row>
    <row r="449" spans="39:39" ht="21" customHeight="1">
      <c r="AM449" s="18"/>
    </row>
    <row r="450" spans="39:39" ht="21" customHeight="1">
      <c r="AM450" s="18"/>
    </row>
    <row r="451" spans="39:39" ht="21" customHeight="1">
      <c r="AM451" s="18"/>
    </row>
    <row r="452" spans="39:39" ht="21" customHeight="1">
      <c r="AM452" s="18"/>
    </row>
    <row r="453" spans="39:39" ht="21" customHeight="1">
      <c r="AM453" s="18"/>
    </row>
    <row r="454" spans="39:39" ht="21" customHeight="1">
      <c r="AM454" s="18"/>
    </row>
    <row r="455" spans="39:39" ht="21" customHeight="1">
      <c r="AM455" s="18"/>
    </row>
    <row r="456" spans="39:39" ht="21" customHeight="1">
      <c r="AM456" s="18"/>
    </row>
    <row r="457" spans="39:39" ht="21" customHeight="1">
      <c r="AM457" s="18"/>
    </row>
    <row r="458" spans="39:39" ht="21" customHeight="1">
      <c r="AM458" s="18"/>
    </row>
    <row r="459" spans="39:39" ht="21" customHeight="1">
      <c r="AM459" s="18"/>
    </row>
    <row r="460" spans="39:39" ht="21" customHeight="1">
      <c r="AM460" s="18"/>
    </row>
    <row r="461" spans="39:39" ht="21" customHeight="1">
      <c r="AM461" s="18"/>
    </row>
    <row r="462" spans="39:39" ht="21" customHeight="1">
      <c r="AM462" s="18"/>
    </row>
    <row r="463" spans="39:39" ht="21" customHeight="1">
      <c r="AM463" s="18"/>
    </row>
    <row r="464" spans="39:39" ht="21" customHeight="1">
      <c r="AM464" s="18"/>
    </row>
    <row r="465" spans="39:39" ht="21" customHeight="1">
      <c r="AM465" s="18"/>
    </row>
    <row r="466" spans="39:39" ht="21" customHeight="1">
      <c r="AM466" s="18"/>
    </row>
    <row r="467" spans="39:39" ht="21" customHeight="1">
      <c r="AM467" s="18"/>
    </row>
    <row r="468" spans="39:39" ht="21" customHeight="1">
      <c r="AM468" s="18"/>
    </row>
    <row r="469" spans="39:39" ht="21" customHeight="1">
      <c r="AM469" s="18"/>
    </row>
    <row r="470" spans="39:39" ht="21" customHeight="1">
      <c r="AM470" s="18"/>
    </row>
    <row r="471" spans="39:39" ht="21" customHeight="1">
      <c r="AM471" s="18"/>
    </row>
    <row r="472" spans="39:39" ht="21" customHeight="1">
      <c r="AM472" s="18"/>
    </row>
    <row r="473" spans="39:39" ht="21" customHeight="1">
      <c r="AM473" s="18"/>
    </row>
    <row r="474" spans="39:39" ht="21" customHeight="1">
      <c r="AM474" s="18"/>
    </row>
    <row r="475" spans="39:39" ht="21" customHeight="1">
      <c r="AM475" s="18"/>
    </row>
    <row r="476" spans="39:39" ht="21" customHeight="1">
      <c r="AM476" s="18"/>
    </row>
    <row r="477" spans="39:39" ht="21" customHeight="1">
      <c r="AM477" s="18"/>
    </row>
    <row r="478" spans="39:39" ht="21" customHeight="1">
      <c r="AM478" s="18"/>
    </row>
    <row r="479" spans="39:39" ht="21" customHeight="1">
      <c r="AM479" s="18"/>
    </row>
    <row r="480" spans="39:39" ht="21" customHeight="1">
      <c r="AM480" s="18"/>
    </row>
    <row r="481" spans="39:39" ht="21" customHeight="1">
      <c r="AM481" s="18"/>
    </row>
    <row r="482" spans="39:39" ht="21" customHeight="1">
      <c r="AM482" s="18"/>
    </row>
    <row r="483" spans="39:39" ht="21" customHeight="1">
      <c r="AM483" s="18"/>
    </row>
    <row r="484" spans="39:39" ht="21" customHeight="1">
      <c r="AM484" s="18"/>
    </row>
    <row r="485" spans="39:39" ht="21" customHeight="1">
      <c r="AM485" s="18"/>
    </row>
    <row r="486" spans="39:39" ht="21" customHeight="1">
      <c r="AM486" s="18"/>
    </row>
    <row r="487" spans="39:39" ht="21" customHeight="1">
      <c r="AM487" s="18"/>
    </row>
    <row r="488" spans="39:39" ht="21" customHeight="1">
      <c r="AM488" s="18"/>
    </row>
    <row r="489" spans="39:39" ht="21" customHeight="1">
      <c r="AM489" s="18"/>
    </row>
    <row r="490" spans="39:39" ht="21" customHeight="1">
      <c r="AM490" s="18"/>
    </row>
    <row r="491" spans="39:39" ht="21" customHeight="1">
      <c r="AM491" s="18"/>
    </row>
    <row r="492" spans="39:39" ht="21" customHeight="1">
      <c r="AM492" s="18"/>
    </row>
    <row r="493" spans="39:39" ht="21" customHeight="1">
      <c r="AM493" s="18"/>
    </row>
    <row r="494" spans="39:39" ht="21" customHeight="1">
      <c r="AM494" s="18"/>
    </row>
    <row r="495" spans="39:39" ht="21" customHeight="1">
      <c r="AM495" s="18"/>
    </row>
    <row r="496" spans="39:39" ht="21" customHeight="1">
      <c r="AM496" s="18"/>
    </row>
    <row r="497" spans="39:39" ht="21" customHeight="1">
      <c r="AM497" s="18"/>
    </row>
    <row r="498" spans="39:39" ht="21" customHeight="1">
      <c r="AM498" s="18"/>
    </row>
    <row r="499" spans="39:39" ht="21" customHeight="1">
      <c r="AM499" s="18"/>
    </row>
    <row r="500" spans="39:39" ht="21" customHeight="1">
      <c r="AM500" s="18"/>
    </row>
    <row r="501" spans="39:39" ht="21" customHeight="1">
      <c r="AM501" s="18"/>
    </row>
    <row r="502" spans="39:39" ht="21" customHeight="1">
      <c r="AM502" s="18"/>
    </row>
    <row r="503" spans="39:39" ht="21" customHeight="1">
      <c r="AM503" s="18"/>
    </row>
    <row r="504" spans="39:39" ht="21" customHeight="1">
      <c r="AM504" s="18"/>
    </row>
    <row r="505" spans="39:39" ht="21" customHeight="1">
      <c r="AM505" s="18"/>
    </row>
    <row r="506" spans="39:39" ht="21" customHeight="1">
      <c r="AM506" s="18"/>
    </row>
    <row r="507" spans="39:39" ht="21" customHeight="1">
      <c r="AM507" s="18"/>
    </row>
    <row r="508" spans="39:39" ht="21" customHeight="1">
      <c r="AM508" s="18"/>
    </row>
    <row r="509" spans="39:39" ht="21" customHeight="1">
      <c r="AM509" s="18"/>
    </row>
    <row r="510" spans="39:39" ht="21" customHeight="1">
      <c r="AM510" s="18"/>
    </row>
    <row r="511" spans="39:39" ht="21" customHeight="1">
      <c r="AM511" s="18"/>
    </row>
    <row r="512" spans="39:39" ht="21" customHeight="1">
      <c r="AM512" s="18"/>
    </row>
    <row r="513" spans="39:39" ht="21" customHeight="1">
      <c r="AM513" s="18"/>
    </row>
    <row r="514" spans="39:39" ht="21" customHeight="1">
      <c r="AM514" s="18"/>
    </row>
    <row r="515" spans="39:39" ht="21" customHeight="1">
      <c r="AM515" s="18"/>
    </row>
    <row r="516" spans="39:39" ht="21" customHeight="1">
      <c r="AM516" s="18"/>
    </row>
    <row r="517" spans="39:39" ht="21" customHeight="1">
      <c r="AM517" s="18"/>
    </row>
    <row r="518" spans="39:39" ht="21" customHeight="1">
      <c r="AM518" s="18"/>
    </row>
    <row r="519" spans="39:39" ht="21" customHeight="1">
      <c r="AM519" s="18"/>
    </row>
    <row r="520" spans="39:39" ht="21" customHeight="1">
      <c r="AM520" s="18"/>
    </row>
    <row r="521" spans="39:39" ht="21" customHeight="1">
      <c r="AM521" s="18"/>
    </row>
    <row r="522" spans="39:39" ht="21" customHeight="1">
      <c r="AM522" s="18"/>
    </row>
    <row r="523" spans="39:39" ht="21" customHeight="1">
      <c r="AM523" s="18"/>
    </row>
    <row r="524" spans="39:39" ht="21" customHeight="1">
      <c r="AM524" s="18"/>
    </row>
    <row r="525" spans="39:39" ht="21" customHeight="1">
      <c r="AM525" s="18"/>
    </row>
    <row r="526" spans="39:39" ht="21" customHeight="1">
      <c r="AM526" s="18"/>
    </row>
    <row r="527" spans="39:39" ht="21" customHeight="1">
      <c r="AM527" s="18"/>
    </row>
    <row r="528" spans="39:39" ht="21" customHeight="1">
      <c r="AM528" s="18"/>
    </row>
    <row r="529" spans="39:39" ht="21" customHeight="1">
      <c r="AM529" s="18"/>
    </row>
    <row r="530" spans="39:39" ht="21" customHeight="1">
      <c r="AM530" s="18"/>
    </row>
    <row r="531" spans="39:39" ht="21" customHeight="1">
      <c r="AM531" s="18"/>
    </row>
    <row r="532" spans="39:39" ht="21" customHeight="1">
      <c r="AM532" s="18"/>
    </row>
    <row r="533" spans="39:39" ht="21" customHeight="1">
      <c r="AM533" s="18"/>
    </row>
    <row r="534" spans="39:39" ht="21" customHeight="1">
      <c r="AM534" s="18"/>
    </row>
    <row r="535" spans="39:39" ht="21" customHeight="1">
      <c r="AM535" s="18"/>
    </row>
    <row r="536" spans="39:39" ht="21" customHeight="1">
      <c r="AM536" s="18"/>
    </row>
    <row r="537" spans="39:39" ht="21" customHeight="1">
      <c r="AM537" s="18"/>
    </row>
    <row r="538" spans="39:39" ht="21" customHeight="1">
      <c r="AM538" s="18"/>
    </row>
    <row r="539" spans="39:39" ht="21" customHeight="1">
      <c r="AM539" s="18"/>
    </row>
    <row r="540" spans="39:39" ht="21" customHeight="1">
      <c r="AM540" s="18"/>
    </row>
    <row r="541" spans="39:39" ht="21" customHeight="1">
      <c r="AM541" s="18"/>
    </row>
    <row r="542" spans="39:39" ht="21" customHeight="1">
      <c r="AM542" s="18"/>
    </row>
    <row r="543" spans="39:39" ht="21" customHeight="1">
      <c r="AM543" s="18"/>
    </row>
    <row r="544" spans="39:39" ht="21" customHeight="1">
      <c r="AM544" s="18"/>
    </row>
    <row r="545" spans="39:39" ht="21" customHeight="1">
      <c r="AM545" s="18"/>
    </row>
    <row r="546" spans="39:39" ht="21" customHeight="1">
      <c r="AM546" s="18"/>
    </row>
    <row r="547" spans="39:39" ht="21" customHeight="1">
      <c r="AM547" s="18"/>
    </row>
    <row r="548" spans="39:39" ht="21" customHeight="1">
      <c r="AM548" s="18"/>
    </row>
    <row r="549" spans="39:39" ht="21" customHeight="1">
      <c r="AM549" s="18"/>
    </row>
    <row r="550" spans="39:39" ht="21" customHeight="1">
      <c r="AM550" s="18"/>
    </row>
    <row r="551" spans="39:39" ht="21" customHeight="1">
      <c r="AM551" s="18"/>
    </row>
    <row r="552" spans="39:39" ht="21" customHeight="1">
      <c r="AM552" s="18"/>
    </row>
    <row r="553" spans="39:39" ht="21" customHeight="1">
      <c r="AM553" s="18"/>
    </row>
    <row r="554" spans="39:39" ht="21" customHeight="1">
      <c r="AM554" s="18"/>
    </row>
    <row r="555" spans="39:39" ht="21" customHeight="1">
      <c r="AM555" s="18"/>
    </row>
    <row r="556" spans="39:39" ht="21" customHeight="1">
      <c r="AM556" s="18"/>
    </row>
    <row r="557" spans="39:39" ht="21" customHeight="1">
      <c r="AM557" s="18"/>
    </row>
    <row r="558" spans="39:39" ht="21" customHeight="1">
      <c r="AM558" s="18"/>
    </row>
    <row r="559" spans="39:39" ht="21" customHeight="1">
      <c r="AM559" s="18"/>
    </row>
    <row r="560" spans="39:39" ht="21" customHeight="1">
      <c r="AM560" s="18"/>
    </row>
    <row r="561" spans="39:39" ht="21" customHeight="1">
      <c r="AM561" s="18"/>
    </row>
    <row r="562" spans="39:39" ht="21" customHeight="1">
      <c r="AM562" s="18"/>
    </row>
    <row r="563" spans="39:39" ht="21" customHeight="1">
      <c r="AM563" s="18"/>
    </row>
    <row r="564" spans="39:39" ht="21" customHeight="1">
      <c r="AM564" s="18"/>
    </row>
    <row r="565" spans="39:39" ht="21" customHeight="1">
      <c r="AM565" s="18"/>
    </row>
    <row r="566" spans="39:39" ht="21" customHeight="1">
      <c r="AM566" s="18"/>
    </row>
    <row r="567" spans="39:39" ht="21" customHeight="1">
      <c r="AM567" s="18"/>
    </row>
    <row r="568" spans="39:39" ht="21" customHeight="1">
      <c r="AM568" s="18"/>
    </row>
    <row r="569" spans="39:39" ht="21" customHeight="1">
      <c r="AM569" s="18"/>
    </row>
    <row r="570" spans="39:39" ht="21" customHeight="1">
      <c r="AM570" s="18"/>
    </row>
    <row r="571" spans="39:39" ht="21" customHeight="1">
      <c r="AM571" s="18"/>
    </row>
    <row r="572" spans="39:39" ht="21" customHeight="1">
      <c r="AM572" s="18"/>
    </row>
    <row r="573" spans="39:39" ht="21" customHeight="1">
      <c r="AM573" s="18"/>
    </row>
    <row r="574" spans="39:39" ht="21" customHeight="1">
      <c r="AM574" s="18"/>
    </row>
    <row r="575" spans="39:39" ht="21" customHeight="1">
      <c r="AM575" s="18"/>
    </row>
    <row r="576" spans="39:39" ht="21" customHeight="1">
      <c r="AM576" s="18"/>
    </row>
    <row r="577" spans="39:39" ht="21" customHeight="1">
      <c r="AM577" s="18"/>
    </row>
    <row r="578" spans="39:39" ht="21" customHeight="1">
      <c r="AM578" s="18"/>
    </row>
    <row r="579" spans="39:39" ht="21" customHeight="1">
      <c r="AM579" s="18"/>
    </row>
    <row r="580" spans="39:39" ht="21" customHeight="1">
      <c r="AM580" s="18"/>
    </row>
    <row r="581" spans="39:39" ht="21" customHeight="1">
      <c r="AM581" s="18"/>
    </row>
    <row r="582" spans="39:39" ht="21" customHeight="1">
      <c r="AM582" s="18"/>
    </row>
    <row r="583" spans="39:39" ht="21" customHeight="1">
      <c r="AM583" s="18"/>
    </row>
    <row r="584" spans="39:39" ht="21" customHeight="1">
      <c r="AM584" s="18"/>
    </row>
    <row r="585" spans="39:39" ht="21" customHeight="1">
      <c r="AM585" s="18"/>
    </row>
    <row r="586" spans="39:39" ht="21" customHeight="1">
      <c r="AM586" s="18"/>
    </row>
    <row r="587" spans="39:39" ht="21" customHeight="1">
      <c r="AM587" s="18"/>
    </row>
    <row r="588" spans="39:39" ht="21" customHeight="1">
      <c r="AM588" s="18"/>
    </row>
    <row r="589" spans="39:39" ht="21" customHeight="1">
      <c r="AM589" s="18"/>
    </row>
    <row r="590" spans="39:39" ht="21" customHeight="1">
      <c r="AM590" s="18"/>
    </row>
    <row r="591" spans="39:39" ht="21" customHeight="1">
      <c r="AM591" s="18"/>
    </row>
    <row r="592" spans="39:39" ht="21" customHeight="1">
      <c r="AM592" s="18"/>
    </row>
    <row r="593" spans="39:39" ht="21" customHeight="1">
      <c r="AM593" s="18"/>
    </row>
    <row r="594" spans="39:39" ht="21" customHeight="1">
      <c r="AM594" s="18"/>
    </row>
    <row r="595" spans="39:39" ht="21" customHeight="1">
      <c r="AM595" s="18"/>
    </row>
    <row r="596" spans="39:39" ht="21" customHeight="1">
      <c r="AM596" s="18"/>
    </row>
    <row r="597" spans="39:39" ht="21" customHeight="1">
      <c r="AM597" s="18"/>
    </row>
    <row r="598" spans="39:39" ht="21" customHeight="1">
      <c r="AM598" s="18"/>
    </row>
    <row r="599" spans="39:39" ht="21" customHeight="1">
      <c r="AM599" s="18"/>
    </row>
    <row r="600" spans="39:39" ht="21" customHeight="1">
      <c r="AM600" s="18"/>
    </row>
    <row r="601" spans="39:39" ht="21" customHeight="1">
      <c r="AM601" s="18"/>
    </row>
    <row r="602" spans="39:39" ht="21" customHeight="1">
      <c r="AM602" s="18"/>
    </row>
    <row r="603" spans="39:39" ht="21" customHeight="1">
      <c r="AM603" s="18"/>
    </row>
    <row r="604" spans="39:39" ht="21" customHeight="1">
      <c r="AM604" s="18"/>
    </row>
    <row r="605" spans="39:39" ht="21" customHeight="1">
      <c r="AM605" s="18"/>
    </row>
    <row r="606" spans="39:39" ht="21" customHeight="1">
      <c r="AM606" s="18"/>
    </row>
    <row r="607" spans="39:39" ht="21" customHeight="1">
      <c r="AM607" s="18"/>
    </row>
    <row r="608" spans="39:39" ht="21" customHeight="1">
      <c r="AM608" s="18"/>
    </row>
    <row r="609" spans="39:39" ht="21" customHeight="1">
      <c r="AM609" s="18"/>
    </row>
    <row r="610" spans="39:39" ht="21" customHeight="1">
      <c r="AM610" s="18"/>
    </row>
    <row r="611" spans="39:39" ht="21" customHeight="1">
      <c r="AM611" s="18"/>
    </row>
    <row r="612" spans="39:39" ht="21" customHeight="1">
      <c r="AM612" s="18"/>
    </row>
    <row r="613" spans="39:39" ht="21" customHeight="1">
      <c r="AM613" s="18"/>
    </row>
    <row r="614" spans="39:39" ht="21" customHeight="1">
      <c r="AM614" s="18"/>
    </row>
    <row r="615" spans="39:39" ht="21" customHeight="1">
      <c r="AM615" s="18"/>
    </row>
    <row r="616" spans="39:39" ht="21" customHeight="1">
      <c r="AM616" s="18"/>
    </row>
    <row r="617" spans="39:39" ht="21" customHeight="1">
      <c r="AM617" s="18"/>
    </row>
    <row r="618" spans="39:39" ht="21" customHeight="1">
      <c r="AM618" s="18"/>
    </row>
    <row r="619" spans="39:39" ht="21" customHeight="1">
      <c r="AM619" s="18"/>
    </row>
    <row r="620" spans="39:39" ht="21" customHeight="1">
      <c r="AM620" s="18"/>
    </row>
    <row r="621" spans="39:39" ht="21" customHeight="1">
      <c r="AM621" s="18"/>
    </row>
    <row r="622" spans="39:39" ht="21" customHeight="1">
      <c r="AM622" s="18"/>
    </row>
    <row r="623" spans="39:39" ht="21" customHeight="1">
      <c r="AM623" s="18"/>
    </row>
    <row r="624" spans="39:39" ht="21" customHeight="1">
      <c r="AM624" s="18"/>
    </row>
    <row r="625" spans="39:39" ht="21" customHeight="1">
      <c r="AM625" s="18"/>
    </row>
    <row r="626" spans="39:39" ht="21" customHeight="1">
      <c r="AM626" s="18"/>
    </row>
    <row r="627" spans="39:39" ht="21" customHeight="1">
      <c r="AM627" s="18"/>
    </row>
    <row r="628" spans="39:39" ht="21" customHeight="1">
      <c r="AM628" s="18"/>
    </row>
    <row r="629" spans="39:39" ht="21" customHeight="1">
      <c r="AM629" s="18"/>
    </row>
    <row r="630" spans="39:39" ht="21" customHeight="1">
      <c r="AM630" s="18"/>
    </row>
    <row r="631" spans="39:39" ht="21" customHeight="1">
      <c r="AM631" s="18"/>
    </row>
    <row r="632" spans="39:39" ht="21" customHeight="1">
      <c r="AM632" s="18"/>
    </row>
    <row r="633" spans="39:39" ht="21" customHeight="1">
      <c r="AM633" s="18"/>
    </row>
    <row r="634" spans="39:39" ht="21" customHeight="1">
      <c r="AM634" s="18"/>
    </row>
    <row r="635" spans="39:39" ht="21" customHeight="1">
      <c r="AM635" s="18"/>
    </row>
    <row r="636" spans="39:39" ht="21" customHeight="1">
      <c r="AM636" s="18"/>
    </row>
    <row r="637" spans="39:39" ht="21" customHeight="1">
      <c r="AM637" s="18"/>
    </row>
    <row r="638" spans="39:39" ht="21" customHeight="1">
      <c r="AM638" s="18"/>
    </row>
    <row r="639" spans="39:39" ht="21" customHeight="1">
      <c r="AM639" s="18"/>
    </row>
    <row r="640" spans="39:39" ht="21" customHeight="1">
      <c r="AM640" s="18"/>
    </row>
    <row r="641" spans="39:39" ht="21" customHeight="1">
      <c r="AM641" s="18"/>
    </row>
    <row r="642" spans="39:39" ht="21" customHeight="1">
      <c r="AM642" s="18"/>
    </row>
    <row r="643" spans="39:39" ht="21" customHeight="1">
      <c r="AM643" s="18"/>
    </row>
    <row r="644" spans="39:39" ht="21" customHeight="1">
      <c r="AM644" s="18"/>
    </row>
    <row r="645" spans="39:39" ht="21" customHeight="1">
      <c r="AM645" s="18"/>
    </row>
    <row r="646" spans="39:39" ht="21" customHeight="1">
      <c r="AM646" s="18"/>
    </row>
    <row r="647" spans="39:39" ht="21" customHeight="1">
      <c r="AM647" s="18"/>
    </row>
    <row r="648" spans="39:39" ht="21" customHeight="1">
      <c r="AM648" s="18"/>
    </row>
    <row r="649" spans="39:39" ht="21" customHeight="1">
      <c r="AM649" s="18"/>
    </row>
    <row r="650" spans="39:39" ht="21" customHeight="1">
      <c r="AM650" s="18"/>
    </row>
    <row r="651" spans="39:39" ht="21" customHeight="1">
      <c r="AM651" s="18"/>
    </row>
    <row r="652" spans="39:39" ht="21" customHeight="1">
      <c r="AM652" s="18"/>
    </row>
    <row r="653" spans="39:39" ht="21" customHeight="1">
      <c r="AM653" s="18"/>
    </row>
    <row r="654" spans="39:39" ht="21" customHeight="1">
      <c r="AM654" s="18"/>
    </row>
    <row r="655" spans="39:39" ht="21" customHeight="1">
      <c r="AM655" s="18"/>
    </row>
    <row r="656" spans="39:39" ht="21" customHeight="1">
      <c r="AM656" s="18"/>
    </row>
    <row r="657" spans="39:39" ht="21" customHeight="1">
      <c r="AM657" s="18"/>
    </row>
    <row r="658" spans="39:39" ht="21" customHeight="1">
      <c r="AM658" s="18"/>
    </row>
    <row r="659" spans="39:39" ht="21" customHeight="1">
      <c r="AM659" s="18"/>
    </row>
    <row r="660" spans="39:39" ht="21" customHeight="1">
      <c r="AM660" s="18"/>
    </row>
    <row r="661" spans="39:39" ht="21" customHeight="1">
      <c r="AM661" s="18"/>
    </row>
    <row r="662" spans="39:39" ht="21" customHeight="1">
      <c r="AM662" s="18"/>
    </row>
    <row r="663" spans="39:39" ht="21" customHeight="1">
      <c r="AM663" s="18"/>
    </row>
    <row r="664" spans="39:39" ht="21" customHeight="1">
      <c r="AM664" s="18"/>
    </row>
    <row r="665" spans="39:39" ht="21" customHeight="1">
      <c r="AM665" s="18"/>
    </row>
    <row r="666" spans="39:39" ht="21" customHeight="1">
      <c r="AM666" s="18"/>
    </row>
    <row r="667" spans="39:39" ht="21" customHeight="1">
      <c r="AM667" s="18"/>
    </row>
    <row r="668" spans="39:39" ht="21" customHeight="1">
      <c r="AM668" s="18"/>
    </row>
    <row r="669" spans="39:39" ht="21" customHeight="1">
      <c r="AM669" s="18"/>
    </row>
    <row r="670" spans="39:39" ht="21" customHeight="1">
      <c r="AM670" s="18"/>
    </row>
    <row r="671" spans="39:39" ht="21" customHeight="1">
      <c r="AM671" s="18"/>
    </row>
    <row r="672" spans="39:39" ht="21" customHeight="1">
      <c r="AM672" s="18"/>
    </row>
    <row r="673" spans="39:39" ht="21" customHeight="1">
      <c r="AM673" s="18"/>
    </row>
    <row r="674" spans="39:39" ht="21" customHeight="1">
      <c r="AM674" s="18"/>
    </row>
    <row r="675" spans="39:39" ht="21" customHeight="1">
      <c r="AM675" s="18"/>
    </row>
    <row r="676" spans="39:39" ht="21" customHeight="1">
      <c r="AM676" s="18"/>
    </row>
    <row r="677" spans="39:39" ht="21" customHeight="1">
      <c r="AM677" s="18"/>
    </row>
    <row r="678" spans="39:39" ht="21" customHeight="1">
      <c r="AM678" s="18"/>
    </row>
    <row r="679" spans="39:39" ht="21" customHeight="1">
      <c r="AM679" s="18"/>
    </row>
    <row r="680" spans="39:39" ht="21" customHeight="1">
      <c r="AM680" s="18"/>
    </row>
    <row r="681" spans="39:39" ht="21" customHeight="1">
      <c r="AM681" s="18"/>
    </row>
    <row r="682" spans="39:39" ht="21" customHeight="1">
      <c r="AM682" s="18"/>
    </row>
    <row r="683" spans="39:39" ht="21" customHeight="1">
      <c r="AM683" s="18"/>
    </row>
    <row r="684" spans="39:39" ht="21" customHeight="1">
      <c r="AM684" s="18"/>
    </row>
    <row r="685" spans="39:39" ht="21" customHeight="1">
      <c r="AM685" s="18"/>
    </row>
    <row r="686" spans="39:39" ht="21" customHeight="1">
      <c r="AM686" s="18"/>
    </row>
    <row r="687" spans="39:39" ht="21" customHeight="1">
      <c r="AM687" s="18"/>
    </row>
    <row r="688" spans="39:39" ht="21" customHeight="1">
      <c r="AM688" s="18"/>
    </row>
    <row r="689" spans="39:39" ht="21" customHeight="1">
      <c r="AM689" s="18"/>
    </row>
    <row r="690" spans="39:39" ht="21" customHeight="1">
      <c r="AM690" s="18"/>
    </row>
    <row r="691" spans="39:39" ht="21" customHeight="1">
      <c r="AM691" s="18"/>
    </row>
    <row r="692" spans="39:39" ht="21" customHeight="1">
      <c r="AM692" s="18"/>
    </row>
    <row r="693" spans="39:39" ht="21" customHeight="1">
      <c r="AM693" s="18"/>
    </row>
    <row r="694" spans="39:39" ht="21" customHeight="1">
      <c r="AM694" s="18"/>
    </row>
    <row r="695" spans="39:39" ht="21" customHeight="1">
      <c r="AM695" s="18"/>
    </row>
    <row r="696" spans="39:39" ht="21" customHeight="1">
      <c r="AM696" s="18"/>
    </row>
    <row r="697" spans="39:39" ht="21" customHeight="1">
      <c r="AM697" s="18"/>
    </row>
    <row r="698" spans="39:39" ht="21" customHeight="1">
      <c r="AM698" s="18"/>
    </row>
    <row r="699" spans="39:39" ht="21" customHeight="1">
      <c r="AM699" s="18"/>
    </row>
    <row r="700" spans="39:39" ht="21" customHeight="1">
      <c r="AM700" s="18"/>
    </row>
    <row r="701" spans="39:39" ht="21" customHeight="1">
      <c r="AM701" s="18"/>
    </row>
    <row r="702" spans="39:39" ht="21" customHeight="1">
      <c r="AM702" s="18"/>
    </row>
    <row r="703" spans="39:39" ht="21" customHeight="1">
      <c r="AM703" s="18"/>
    </row>
    <row r="704" spans="39:39" ht="21" customHeight="1">
      <c r="AM704" s="18"/>
    </row>
    <row r="705" spans="39:39" ht="21" customHeight="1">
      <c r="AM705" s="18"/>
    </row>
    <row r="706" spans="39:39" ht="21" customHeight="1">
      <c r="AM706" s="18"/>
    </row>
    <row r="707" spans="39:39" ht="21" customHeight="1">
      <c r="AM707" s="18"/>
    </row>
    <row r="708" spans="39:39" ht="21" customHeight="1">
      <c r="AM708" s="18"/>
    </row>
    <row r="709" spans="39:39" ht="21" customHeight="1">
      <c r="AM709" s="18"/>
    </row>
    <row r="710" spans="39:39" ht="21" customHeight="1">
      <c r="AM710" s="18"/>
    </row>
    <row r="711" spans="39:39" ht="21" customHeight="1">
      <c r="AM711" s="18"/>
    </row>
    <row r="712" spans="39:39" ht="21" customHeight="1">
      <c r="AM712" s="18"/>
    </row>
    <row r="713" spans="39:39" ht="21" customHeight="1">
      <c r="AM713" s="18"/>
    </row>
    <row r="714" spans="39:39" ht="21" customHeight="1">
      <c r="AM714" s="18"/>
    </row>
    <row r="715" spans="39:39" ht="21" customHeight="1">
      <c r="AM715" s="18"/>
    </row>
    <row r="716" spans="39:39" ht="21" customHeight="1">
      <c r="AM716" s="18"/>
    </row>
    <row r="717" spans="39:39" ht="21" customHeight="1">
      <c r="AM717" s="18"/>
    </row>
    <row r="718" spans="39:39" ht="21" customHeight="1">
      <c r="AM718" s="18"/>
    </row>
    <row r="719" spans="39:39" ht="21" customHeight="1">
      <c r="AM719" s="18"/>
    </row>
    <row r="720" spans="39:39" ht="21" customHeight="1">
      <c r="AM720" s="18"/>
    </row>
    <row r="721" spans="39:39" ht="21" customHeight="1">
      <c r="AM721" s="18"/>
    </row>
    <row r="722" spans="39:39" ht="21" customHeight="1">
      <c r="AM722" s="18"/>
    </row>
    <row r="723" spans="39:39" ht="21" customHeight="1">
      <c r="AM723" s="18"/>
    </row>
    <row r="724" spans="39:39" ht="21" customHeight="1">
      <c r="AM724" s="18"/>
    </row>
    <row r="725" spans="39:39" ht="21" customHeight="1">
      <c r="AM725" s="18"/>
    </row>
    <row r="726" spans="39:39" ht="21" customHeight="1">
      <c r="AM726" s="18"/>
    </row>
    <row r="727" spans="39:39" ht="21" customHeight="1">
      <c r="AM727" s="18"/>
    </row>
    <row r="728" spans="39:39" ht="21" customHeight="1">
      <c r="AM728" s="18"/>
    </row>
    <row r="729" spans="39:39" ht="21" customHeight="1">
      <c r="AM729" s="18"/>
    </row>
    <row r="730" spans="39:39" ht="21" customHeight="1">
      <c r="AM730" s="18"/>
    </row>
    <row r="731" spans="39:39" ht="21" customHeight="1">
      <c r="AM731" s="18"/>
    </row>
    <row r="732" spans="39:39" ht="21" customHeight="1">
      <c r="AM732" s="18"/>
    </row>
    <row r="733" spans="39:39" ht="21" customHeight="1">
      <c r="AM733" s="18"/>
    </row>
    <row r="734" spans="39:39" ht="21" customHeight="1">
      <c r="AM734" s="18"/>
    </row>
    <row r="735" spans="39:39" ht="21" customHeight="1">
      <c r="AM735" s="18"/>
    </row>
    <row r="736" spans="39:39" ht="21" customHeight="1">
      <c r="AM736" s="18"/>
    </row>
    <row r="737" spans="39:39" ht="21" customHeight="1">
      <c r="AM737" s="18"/>
    </row>
    <row r="738" spans="39:39" ht="21" customHeight="1">
      <c r="AM738" s="18"/>
    </row>
    <row r="739" spans="39:39" ht="21" customHeight="1">
      <c r="AM739" s="18"/>
    </row>
    <row r="740" spans="39:39" ht="21" customHeight="1">
      <c r="AM740" s="18"/>
    </row>
    <row r="741" spans="39:39" ht="21" customHeight="1">
      <c r="AM741" s="18"/>
    </row>
    <row r="742" spans="39:39" ht="21" customHeight="1">
      <c r="AM742" s="18"/>
    </row>
    <row r="743" spans="39:39" ht="21" customHeight="1">
      <c r="AM743" s="18"/>
    </row>
    <row r="744" spans="39:39" ht="21" customHeight="1">
      <c r="AM744" s="18"/>
    </row>
    <row r="745" spans="39:39" ht="21" customHeight="1">
      <c r="AM745" s="18"/>
    </row>
    <row r="746" spans="39:39" ht="21" customHeight="1">
      <c r="AM746" s="18"/>
    </row>
    <row r="747" spans="39:39" ht="21" customHeight="1">
      <c r="AM747" s="18"/>
    </row>
    <row r="748" spans="39:39" ht="21" customHeight="1">
      <c r="AM748" s="18"/>
    </row>
    <row r="749" spans="39:39" ht="21" customHeight="1">
      <c r="AM749" s="18"/>
    </row>
    <row r="750" spans="39:39" ht="21" customHeight="1">
      <c r="AM750" s="18"/>
    </row>
    <row r="751" spans="39:39" ht="21" customHeight="1">
      <c r="AM751" s="18"/>
    </row>
    <row r="752" spans="39:39" ht="21" customHeight="1">
      <c r="AM752" s="18"/>
    </row>
    <row r="753" spans="39:39" ht="21" customHeight="1">
      <c r="AM753" s="18"/>
    </row>
    <row r="754" spans="39:39" ht="21" customHeight="1">
      <c r="AM754" s="18"/>
    </row>
    <row r="755" spans="39:39" ht="21" customHeight="1">
      <c r="AM755" s="18"/>
    </row>
    <row r="756" spans="39:39" ht="21" customHeight="1">
      <c r="AM756" s="18"/>
    </row>
    <row r="757" spans="39:39" ht="21" customHeight="1">
      <c r="AM757" s="18"/>
    </row>
    <row r="758" spans="39:39" ht="21" customHeight="1">
      <c r="AM758" s="18"/>
    </row>
    <row r="759" spans="39:39" ht="21" customHeight="1">
      <c r="AM759" s="18"/>
    </row>
    <row r="760" spans="39:39" ht="21" customHeight="1">
      <c r="AM760" s="18"/>
    </row>
    <row r="761" spans="39:39" ht="21" customHeight="1">
      <c r="AM761" s="18"/>
    </row>
    <row r="762" spans="39:39" ht="21" customHeight="1">
      <c r="AM762" s="18"/>
    </row>
    <row r="763" spans="39:39" ht="21" customHeight="1">
      <c r="AM763" s="18"/>
    </row>
    <row r="764" spans="39:39" ht="21" customHeight="1">
      <c r="AM764" s="18"/>
    </row>
    <row r="765" spans="39:39" ht="21" customHeight="1">
      <c r="AM765" s="18"/>
    </row>
    <row r="766" spans="39:39" ht="21" customHeight="1">
      <c r="AM766" s="18"/>
    </row>
    <row r="767" spans="39:39" ht="21" customHeight="1">
      <c r="AM767" s="18"/>
    </row>
    <row r="768" spans="39:39" ht="21" customHeight="1">
      <c r="AM768" s="18"/>
    </row>
    <row r="769" spans="39:39" ht="21" customHeight="1">
      <c r="AM769" s="18"/>
    </row>
    <row r="770" spans="39:39" ht="21" customHeight="1">
      <c r="AM770" s="18"/>
    </row>
    <row r="771" spans="39:39" ht="21" customHeight="1">
      <c r="AM771" s="18"/>
    </row>
    <row r="772" spans="39:39" ht="21" customHeight="1">
      <c r="AM772" s="18"/>
    </row>
    <row r="773" spans="39:39" ht="21" customHeight="1">
      <c r="AM773" s="18"/>
    </row>
    <row r="774" spans="39:39" ht="21" customHeight="1">
      <c r="AM774" s="18"/>
    </row>
    <row r="775" spans="39:39" ht="21" customHeight="1">
      <c r="AM775" s="18"/>
    </row>
    <row r="776" spans="39:39" ht="21" customHeight="1">
      <c r="AM776" s="18"/>
    </row>
    <row r="777" spans="39:39" ht="21" customHeight="1">
      <c r="AM777" s="18"/>
    </row>
    <row r="778" spans="39:39" ht="21" customHeight="1">
      <c r="AM778" s="18"/>
    </row>
    <row r="779" spans="39:39" ht="21" customHeight="1">
      <c r="AM779" s="18"/>
    </row>
    <row r="780" spans="39:39" ht="21" customHeight="1">
      <c r="AM780" s="18"/>
    </row>
    <row r="781" spans="39:39" ht="21" customHeight="1">
      <c r="AM781" s="18"/>
    </row>
    <row r="782" spans="39:39" ht="21" customHeight="1">
      <c r="AM782" s="18"/>
    </row>
    <row r="783" spans="39:39" ht="21" customHeight="1">
      <c r="AM783" s="18"/>
    </row>
    <row r="784" spans="39:39" ht="21" customHeight="1">
      <c r="AM784" s="18"/>
    </row>
    <row r="785" spans="39:39" ht="21" customHeight="1">
      <c r="AM785" s="18"/>
    </row>
    <row r="786" spans="39:39" ht="21" customHeight="1">
      <c r="AM786" s="18"/>
    </row>
    <row r="787" spans="39:39" ht="21" customHeight="1">
      <c r="AM787" s="18"/>
    </row>
    <row r="788" spans="39:39" ht="21" customHeight="1">
      <c r="AM788" s="18"/>
    </row>
    <row r="789" spans="39:39" ht="21" customHeight="1">
      <c r="AM789" s="18"/>
    </row>
    <row r="790" spans="39:39" ht="21" customHeight="1">
      <c r="AM790" s="18"/>
    </row>
    <row r="791" spans="39:39" ht="21" customHeight="1">
      <c r="AM791" s="18"/>
    </row>
    <row r="792" spans="39:39" ht="21" customHeight="1">
      <c r="AM792" s="18"/>
    </row>
    <row r="793" spans="39:39" ht="21" customHeight="1">
      <c r="AM793" s="18"/>
    </row>
    <row r="794" spans="39:39" ht="21" customHeight="1">
      <c r="AM794" s="18"/>
    </row>
    <row r="795" spans="39:39" ht="21" customHeight="1">
      <c r="AM795" s="18"/>
    </row>
    <row r="796" spans="39:39" ht="21" customHeight="1">
      <c r="AM796" s="18"/>
    </row>
    <row r="797" spans="39:39" ht="21" customHeight="1">
      <c r="AM797" s="18"/>
    </row>
    <row r="798" spans="39:39" ht="21" customHeight="1">
      <c r="AM798" s="18"/>
    </row>
    <row r="799" spans="39:39" ht="21" customHeight="1">
      <c r="AM799" s="18"/>
    </row>
    <row r="800" spans="39:39" ht="21" customHeight="1">
      <c r="AM800" s="18"/>
    </row>
    <row r="801" spans="39:39" ht="21" customHeight="1">
      <c r="AM801" s="18"/>
    </row>
    <row r="802" spans="39:39" ht="21" customHeight="1">
      <c r="AM802" s="18"/>
    </row>
    <row r="803" spans="39:39" ht="21" customHeight="1">
      <c r="AM803" s="18"/>
    </row>
    <row r="804" spans="39:39" ht="21" customHeight="1">
      <c r="AM804" s="18"/>
    </row>
    <row r="805" spans="39:39" ht="21" customHeight="1">
      <c r="AM805" s="18"/>
    </row>
    <row r="806" spans="39:39" ht="21" customHeight="1">
      <c r="AM806" s="18"/>
    </row>
    <row r="807" spans="39:39" ht="21" customHeight="1">
      <c r="AM807" s="18"/>
    </row>
    <row r="808" spans="39:39" ht="21" customHeight="1">
      <c r="AM808" s="18"/>
    </row>
    <row r="809" spans="39:39" ht="21" customHeight="1">
      <c r="AM809" s="18"/>
    </row>
    <row r="810" spans="39:39" ht="21" customHeight="1">
      <c r="AM810" s="18"/>
    </row>
    <row r="811" spans="39:39" ht="21" customHeight="1">
      <c r="AM811" s="18"/>
    </row>
    <row r="812" spans="39:39" ht="21" customHeight="1">
      <c r="AM812" s="18"/>
    </row>
    <row r="813" spans="39:39" ht="21" customHeight="1">
      <c r="AM813" s="18"/>
    </row>
    <row r="814" spans="39:39" ht="21" customHeight="1">
      <c r="AM814" s="18"/>
    </row>
    <row r="815" spans="39:39" ht="21" customHeight="1">
      <c r="AM815" s="18"/>
    </row>
    <row r="816" spans="39:39" ht="21" customHeight="1">
      <c r="AM816" s="18"/>
    </row>
    <row r="817" spans="39:39" ht="21" customHeight="1">
      <c r="AM817" s="18"/>
    </row>
    <row r="818" spans="39:39" ht="21" customHeight="1">
      <c r="AM818" s="18"/>
    </row>
    <row r="819" spans="39:39" ht="21" customHeight="1">
      <c r="AM819" s="18"/>
    </row>
    <row r="820" spans="39:39" ht="21" customHeight="1">
      <c r="AM820" s="18"/>
    </row>
    <row r="821" spans="39:39" ht="21" customHeight="1">
      <c r="AM821" s="18"/>
    </row>
    <row r="822" spans="39:39" ht="21" customHeight="1">
      <c r="AM822" s="18"/>
    </row>
    <row r="823" spans="39:39" ht="21" customHeight="1">
      <c r="AM823" s="18"/>
    </row>
    <row r="824" spans="39:39" ht="21" customHeight="1">
      <c r="AM824" s="18"/>
    </row>
    <row r="825" spans="39:39" ht="21" customHeight="1">
      <c r="AM825" s="18"/>
    </row>
    <row r="826" spans="39:39" ht="21" customHeight="1">
      <c r="AM826" s="18"/>
    </row>
    <row r="827" spans="39:39" ht="21" customHeight="1">
      <c r="AM827" s="18"/>
    </row>
    <row r="828" spans="39:39" ht="21" customHeight="1">
      <c r="AM828" s="18"/>
    </row>
    <row r="829" spans="39:39" ht="21" customHeight="1">
      <c r="AM829" s="18"/>
    </row>
    <row r="830" spans="39:39" ht="21" customHeight="1">
      <c r="AM830" s="18"/>
    </row>
    <row r="831" spans="39:39" ht="21" customHeight="1">
      <c r="AM831" s="18"/>
    </row>
    <row r="832" spans="39:39" ht="21" customHeight="1">
      <c r="AM832" s="18"/>
    </row>
    <row r="833" spans="39:39" ht="21" customHeight="1">
      <c r="AM833" s="18"/>
    </row>
    <row r="834" spans="39:39" ht="21" customHeight="1">
      <c r="AM834" s="18"/>
    </row>
    <row r="835" spans="39:39" ht="21" customHeight="1">
      <c r="AM835" s="18"/>
    </row>
    <row r="836" spans="39:39" ht="21" customHeight="1">
      <c r="AM836" s="18"/>
    </row>
    <row r="837" spans="39:39" ht="21" customHeight="1">
      <c r="AM837" s="18"/>
    </row>
    <row r="838" spans="39:39" ht="21" customHeight="1">
      <c r="AM838" s="18"/>
    </row>
    <row r="839" spans="39:39" ht="21" customHeight="1">
      <c r="AM839" s="18"/>
    </row>
    <row r="840" spans="39:39" ht="21" customHeight="1">
      <c r="AM840" s="18"/>
    </row>
    <row r="841" spans="39:39" ht="21" customHeight="1">
      <c r="AM841" s="18"/>
    </row>
    <row r="842" spans="39:39" ht="21" customHeight="1">
      <c r="AM842" s="18"/>
    </row>
    <row r="843" spans="39:39" ht="21" customHeight="1">
      <c r="AM843" s="18"/>
    </row>
    <row r="844" spans="39:39" ht="21" customHeight="1">
      <c r="AM844" s="18"/>
    </row>
    <row r="845" spans="39:39" ht="21" customHeight="1">
      <c r="AM845" s="18"/>
    </row>
    <row r="846" spans="39:39" ht="21" customHeight="1">
      <c r="AM846" s="18"/>
    </row>
    <row r="847" spans="39:39" ht="21" customHeight="1">
      <c r="AM847" s="18"/>
    </row>
    <row r="848" spans="39:39" ht="21" customHeight="1">
      <c r="AM848" s="18"/>
    </row>
    <row r="849" spans="39:39" ht="21" customHeight="1">
      <c r="AM849" s="18"/>
    </row>
    <row r="850" spans="39:39" ht="21" customHeight="1">
      <c r="AM850" s="18"/>
    </row>
    <row r="851" spans="39:39" ht="21" customHeight="1">
      <c r="AM851" s="18"/>
    </row>
    <row r="852" spans="39:39" ht="21" customHeight="1">
      <c r="AM852" s="18"/>
    </row>
    <row r="853" spans="39:39" ht="21" customHeight="1">
      <c r="AM853" s="18"/>
    </row>
    <row r="854" spans="39:39" ht="21" customHeight="1">
      <c r="AM854" s="18"/>
    </row>
    <row r="855" spans="39:39" ht="21" customHeight="1">
      <c r="AM855" s="18"/>
    </row>
    <row r="856" spans="39:39" ht="21" customHeight="1">
      <c r="AM856" s="18"/>
    </row>
    <row r="857" spans="39:39" ht="21" customHeight="1">
      <c r="AM857" s="18"/>
    </row>
    <row r="858" spans="39:39" ht="21" customHeight="1">
      <c r="AM858" s="18"/>
    </row>
    <row r="859" spans="39:39" ht="21" customHeight="1">
      <c r="AM859" s="18"/>
    </row>
    <row r="860" spans="39:39" ht="21" customHeight="1">
      <c r="AM860" s="18"/>
    </row>
    <row r="861" spans="39:39" ht="21" customHeight="1">
      <c r="AM861" s="18"/>
    </row>
    <row r="862" spans="39:39" ht="21" customHeight="1">
      <c r="AM862" s="18"/>
    </row>
    <row r="863" spans="39:39" ht="21" customHeight="1">
      <c r="AM863" s="18"/>
    </row>
    <row r="864" spans="39:39" ht="21" customHeight="1">
      <c r="AM864" s="18"/>
    </row>
    <row r="865" spans="39:39" ht="21" customHeight="1">
      <c r="AM865" s="18"/>
    </row>
    <row r="866" spans="39:39" ht="21" customHeight="1">
      <c r="AM866" s="18"/>
    </row>
    <row r="867" spans="39:39" ht="21" customHeight="1">
      <c r="AM867" s="18"/>
    </row>
    <row r="868" spans="39:39" ht="21" customHeight="1">
      <c r="AM868" s="18"/>
    </row>
    <row r="869" spans="39:39" ht="21" customHeight="1">
      <c r="AM869" s="18"/>
    </row>
    <row r="870" spans="39:39" ht="21" customHeight="1">
      <c r="AM870" s="18"/>
    </row>
    <row r="871" spans="39:39" ht="21" customHeight="1">
      <c r="AM871" s="18"/>
    </row>
    <row r="872" spans="39:39" ht="21" customHeight="1">
      <c r="AM872" s="18"/>
    </row>
    <row r="873" spans="39:39" ht="21" customHeight="1">
      <c r="AM873" s="18"/>
    </row>
    <row r="874" spans="39:39" ht="21" customHeight="1">
      <c r="AM874" s="18"/>
    </row>
    <row r="875" spans="39:39" ht="21" customHeight="1">
      <c r="AM875" s="18"/>
    </row>
    <row r="876" spans="39:39" ht="21" customHeight="1">
      <c r="AM876" s="18"/>
    </row>
    <row r="877" spans="39:39" ht="21" customHeight="1">
      <c r="AM877" s="18"/>
    </row>
    <row r="878" spans="39:39" ht="21" customHeight="1">
      <c r="AM878" s="18"/>
    </row>
    <row r="879" spans="39:39" ht="21" customHeight="1">
      <c r="AM879" s="18"/>
    </row>
    <row r="880" spans="39:39" ht="21" customHeight="1">
      <c r="AM880" s="18"/>
    </row>
    <row r="881" spans="39:39" ht="21" customHeight="1">
      <c r="AM881" s="18"/>
    </row>
    <row r="882" spans="39:39" ht="21" customHeight="1">
      <c r="AM882" s="18"/>
    </row>
    <row r="883" spans="39:39" ht="21" customHeight="1">
      <c r="AM883" s="18"/>
    </row>
    <row r="884" spans="39:39" ht="21" customHeight="1">
      <c r="AM884" s="18"/>
    </row>
    <row r="885" spans="39:39" ht="21" customHeight="1">
      <c r="AM885" s="18"/>
    </row>
    <row r="886" spans="39:39" ht="21" customHeight="1">
      <c r="AM886" s="18"/>
    </row>
    <row r="887" spans="39:39" ht="21" customHeight="1">
      <c r="AM887" s="18"/>
    </row>
    <row r="888" spans="39:39" ht="21" customHeight="1">
      <c r="AM888" s="18"/>
    </row>
    <row r="889" spans="39:39" ht="21" customHeight="1">
      <c r="AM889" s="18"/>
    </row>
    <row r="890" spans="39:39" ht="21" customHeight="1">
      <c r="AM890" s="18"/>
    </row>
    <row r="891" spans="39:39" ht="21" customHeight="1">
      <c r="AM891" s="18"/>
    </row>
    <row r="892" spans="39:39" ht="21" customHeight="1">
      <c r="AM892" s="18"/>
    </row>
    <row r="893" spans="39:39" ht="21" customHeight="1">
      <c r="AM893" s="18"/>
    </row>
    <row r="894" spans="39:39" ht="21" customHeight="1">
      <c r="AM894" s="18"/>
    </row>
    <row r="895" spans="39:39" ht="21" customHeight="1">
      <c r="AM895" s="18"/>
    </row>
    <row r="896" spans="39:39" ht="21" customHeight="1">
      <c r="AM896" s="18"/>
    </row>
    <row r="897" spans="39:39" ht="21" customHeight="1">
      <c r="AM897" s="18"/>
    </row>
    <row r="898" spans="39:39" ht="21" customHeight="1">
      <c r="AM898" s="18"/>
    </row>
    <row r="899" spans="39:39" ht="21" customHeight="1">
      <c r="AM899" s="18"/>
    </row>
    <row r="900" spans="39:39" ht="21" customHeight="1">
      <c r="AM900" s="18"/>
    </row>
    <row r="901" spans="39:39" ht="21" customHeight="1">
      <c r="AM901" s="18"/>
    </row>
    <row r="902" spans="39:39" ht="21" customHeight="1">
      <c r="AM902" s="18"/>
    </row>
    <row r="903" spans="39:39" ht="21" customHeight="1">
      <c r="AM903" s="18"/>
    </row>
    <row r="904" spans="39:39" ht="21" customHeight="1">
      <c r="AM904" s="18"/>
    </row>
    <row r="905" spans="39:39" ht="21" customHeight="1">
      <c r="AM905" s="18"/>
    </row>
    <row r="906" spans="39:39" ht="21" customHeight="1">
      <c r="AM906" s="18"/>
    </row>
    <row r="907" spans="39:39" ht="21" customHeight="1">
      <c r="AM907" s="18"/>
    </row>
    <row r="908" spans="39:39" ht="21" customHeight="1">
      <c r="AM908" s="18"/>
    </row>
    <row r="909" spans="39:39" ht="21" customHeight="1">
      <c r="AM909" s="18"/>
    </row>
    <row r="910" spans="39:39" ht="21" customHeight="1">
      <c r="AM910" s="18"/>
    </row>
    <row r="911" spans="39:39" ht="21" customHeight="1">
      <c r="AM911" s="18"/>
    </row>
    <row r="912" spans="39:39" ht="21" customHeight="1">
      <c r="AM912" s="18"/>
    </row>
    <row r="913" spans="39:39" ht="21" customHeight="1">
      <c r="AM913" s="18"/>
    </row>
    <row r="914" spans="39:39" ht="21" customHeight="1">
      <c r="AM914" s="18"/>
    </row>
    <row r="915" spans="39:39" ht="21" customHeight="1">
      <c r="AM915" s="18"/>
    </row>
    <row r="916" spans="39:39" ht="21" customHeight="1">
      <c r="AM916" s="18"/>
    </row>
    <row r="917" spans="39:39" ht="21" customHeight="1">
      <c r="AM917" s="18"/>
    </row>
    <row r="918" spans="39:39" ht="21" customHeight="1">
      <c r="AM918" s="18"/>
    </row>
    <row r="919" spans="39:39" ht="21" customHeight="1">
      <c r="AM919" s="18"/>
    </row>
    <row r="920" spans="39:39" ht="21" customHeight="1">
      <c r="AM920" s="18"/>
    </row>
    <row r="921" spans="39:39" ht="21" customHeight="1">
      <c r="AM921" s="18"/>
    </row>
    <row r="922" spans="39:39" ht="21" customHeight="1">
      <c r="AM922" s="18"/>
    </row>
    <row r="923" spans="39:39" ht="21" customHeight="1">
      <c r="AM923" s="18"/>
    </row>
    <row r="924" spans="39:39" ht="21" customHeight="1">
      <c r="AM924" s="18"/>
    </row>
    <row r="925" spans="39:39" ht="21" customHeight="1">
      <c r="AM925" s="18"/>
    </row>
    <row r="926" spans="39:39" ht="21" customHeight="1">
      <c r="AM926" s="18"/>
    </row>
    <row r="927" spans="39:39" ht="21" customHeight="1">
      <c r="AM927" s="18"/>
    </row>
    <row r="928" spans="39:39" ht="21" customHeight="1">
      <c r="AM928" s="18"/>
    </row>
    <row r="929" spans="39:39" ht="21" customHeight="1">
      <c r="AM929" s="18"/>
    </row>
    <row r="930" spans="39:39" ht="21" customHeight="1">
      <c r="AM930" s="18"/>
    </row>
    <row r="931" spans="39:39" ht="21" customHeight="1">
      <c r="AM931" s="18"/>
    </row>
    <row r="932" spans="39:39" ht="21" customHeight="1">
      <c r="AM932" s="18"/>
    </row>
    <row r="933" spans="39:39" ht="21" customHeight="1">
      <c r="AM933" s="18"/>
    </row>
    <row r="934" spans="39:39" ht="21" customHeight="1">
      <c r="AM934" s="18"/>
    </row>
    <row r="935" spans="39:39" ht="21" customHeight="1">
      <c r="AM935" s="18"/>
    </row>
    <row r="936" spans="39:39" ht="21" customHeight="1">
      <c r="AM936" s="18"/>
    </row>
    <row r="937" spans="39:39" ht="21" customHeight="1">
      <c r="AM937" s="18"/>
    </row>
    <row r="938" spans="39:39" ht="21" customHeight="1">
      <c r="AM938" s="18"/>
    </row>
    <row r="939" spans="39:39" ht="21" customHeight="1">
      <c r="AM939" s="18"/>
    </row>
    <row r="940" spans="39:39" ht="21" customHeight="1">
      <c r="AM940" s="18"/>
    </row>
    <row r="941" spans="39:39" ht="21" customHeight="1">
      <c r="AM941" s="18"/>
    </row>
    <row r="942" spans="39:39" ht="21" customHeight="1">
      <c r="AM942" s="18"/>
    </row>
    <row r="943" spans="39:39" ht="21" customHeight="1">
      <c r="AM943" s="18"/>
    </row>
    <row r="944" spans="39:39" ht="21" customHeight="1">
      <c r="AM944" s="18"/>
    </row>
    <row r="945" spans="39:39" ht="21" customHeight="1">
      <c r="AM945" s="18"/>
    </row>
    <row r="946" spans="39:39" ht="21" customHeight="1">
      <c r="AM946" s="18"/>
    </row>
    <row r="947" spans="39:39" ht="21" customHeight="1">
      <c r="AM947" s="18"/>
    </row>
    <row r="948" spans="39:39" ht="21" customHeight="1">
      <c r="AM948" s="18"/>
    </row>
    <row r="949" spans="39:39" ht="21" customHeight="1">
      <c r="AM949" s="18"/>
    </row>
    <row r="950" spans="39:39" ht="21" customHeight="1">
      <c r="AM950" s="18"/>
    </row>
    <row r="951" spans="39:39" ht="21" customHeight="1">
      <c r="AM951" s="18"/>
    </row>
    <row r="952" spans="39:39" ht="21" customHeight="1">
      <c r="AM952" s="18"/>
    </row>
    <row r="953" spans="39:39" ht="21" customHeight="1">
      <c r="AM953" s="18"/>
    </row>
    <row r="954" spans="39:39" ht="21" customHeight="1">
      <c r="AM954" s="18"/>
    </row>
    <row r="955" spans="39:39" ht="21" customHeight="1">
      <c r="AM955" s="18"/>
    </row>
    <row r="956" spans="39:39" ht="21" customHeight="1">
      <c r="AM956" s="18"/>
    </row>
    <row r="957" spans="39:39" ht="21" customHeight="1">
      <c r="AM957" s="18"/>
    </row>
    <row r="958" spans="39:39" ht="21" customHeight="1">
      <c r="AM958" s="18"/>
    </row>
    <row r="959" spans="39:39" ht="21" customHeight="1">
      <c r="AM959" s="18"/>
    </row>
    <row r="960" spans="39:39" ht="21" customHeight="1">
      <c r="AM960" s="18"/>
    </row>
    <row r="961" spans="39:39" ht="21" customHeight="1">
      <c r="AM961" s="18"/>
    </row>
    <row r="962" spans="39:39" ht="21" customHeight="1">
      <c r="AM962" s="18"/>
    </row>
    <row r="963" spans="39:39" ht="21" customHeight="1">
      <c r="AM963" s="18"/>
    </row>
    <row r="964" spans="39:39" ht="21" customHeight="1">
      <c r="AM964" s="18"/>
    </row>
    <row r="965" spans="39:39" ht="21" customHeight="1">
      <c r="AM965" s="18"/>
    </row>
    <row r="966" spans="39:39" ht="21" customHeight="1">
      <c r="AM966" s="18"/>
    </row>
    <row r="967" spans="39:39" ht="21" customHeight="1">
      <c r="AM967" s="18"/>
    </row>
    <row r="968" spans="39:39" ht="21" customHeight="1">
      <c r="AM968" s="18"/>
    </row>
    <row r="969" spans="39:39" ht="21" customHeight="1">
      <c r="AM969" s="18"/>
    </row>
    <row r="970" spans="39:39" ht="21" customHeight="1">
      <c r="AM970" s="18"/>
    </row>
    <row r="971" spans="39:39" ht="21" customHeight="1">
      <c r="AM971" s="18"/>
    </row>
    <row r="972" spans="39:39" ht="21" customHeight="1">
      <c r="AM972" s="18"/>
    </row>
    <row r="973" spans="39:39" ht="21" customHeight="1">
      <c r="AM973" s="18"/>
    </row>
    <row r="974" spans="39:39" ht="21" customHeight="1">
      <c r="AM974" s="18"/>
    </row>
    <row r="975" spans="39:39" ht="21" customHeight="1">
      <c r="AM975" s="18"/>
    </row>
    <row r="976" spans="39:39" ht="21" customHeight="1">
      <c r="AM976" s="18"/>
    </row>
  </sheetData>
  <mergeCells count="12">
    <mergeCell ref="L1:Q1"/>
    <mergeCell ref="D1:I1"/>
    <mergeCell ref="D15:I15"/>
    <mergeCell ref="L15:Q15"/>
    <mergeCell ref="AL1:AT1"/>
    <mergeCell ref="AV1:BD1"/>
    <mergeCell ref="AV15:BD15"/>
    <mergeCell ref="S1:X1"/>
    <mergeCell ref="AA1:AI1"/>
    <mergeCell ref="BF1:BK1"/>
    <mergeCell ref="AA15:AF15"/>
    <mergeCell ref="AL15:AQ15"/>
  </mergeCells>
  <conditionalFormatting sqref="G3:I12 O3:Q12">
    <cfRule type="colorScale" priority="1">
      <colorScale>
        <cfvo type="min"/>
        <cfvo type="percentile" val="50"/>
        <cfvo type="max"/>
        <color rgb="FF57BB8A"/>
        <color rgb="FFFFD666"/>
        <color rgb="FFE67C73"/>
      </colorScale>
    </cfRule>
    <cfRule type="cellIs" dxfId="0" priority="2" operator="equal">
      <formula>1</formula>
    </cfRule>
  </conditionalFormatting>
  <conditionalFormatting sqref="T3:T12 V3:V12 X3:X12 BI3:BI12 BK3:BK12">
    <cfRule type="colorScale" priority="6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AF3:AI12 AQ3:AT12 BA3:BD12">
    <cfRule type="colorScale" priority="5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BG3:BG12 BI3:BI12 BK3:BK12">
    <cfRule type="colorScale" priority="7">
      <colorScale>
        <cfvo type="min"/>
        <cfvo type="percentile" val="50"/>
        <cfvo type="max"/>
        <color rgb="FF57BB8A"/>
        <color rgb="FFFFD666"/>
        <color rgb="FFE67C73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999"/>
  <sheetViews>
    <sheetView workbookViewId="0">
      <selection activeCell="A29" sqref="A29:E31"/>
    </sheetView>
  </sheetViews>
  <sheetFormatPr defaultColWidth="14.44140625" defaultRowHeight="15" customHeight="1"/>
  <cols>
    <col min="1" max="1" width="24" customWidth="1"/>
    <col min="2" max="2" width="23.44140625" customWidth="1"/>
    <col min="3" max="4" width="16.109375" customWidth="1"/>
    <col min="5" max="5" width="16.6640625" customWidth="1"/>
    <col min="6" max="6" width="16.44140625" customWidth="1"/>
    <col min="7" max="7" width="16.33203125" customWidth="1"/>
    <col min="8" max="8" width="16.5546875" customWidth="1"/>
    <col min="9" max="9" width="13.77734375" customWidth="1"/>
    <col min="10" max="10" width="15.77734375" customWidth="1"/>
    <col min="11" max="16" width="22.6640625" customWidth="1"/>
    <col min="17" max="17" width="32.77734375" customWidth="1"/>
    <col min="18" max="18" width="17" customWidth="1"/>
    <col min="19" max="23" width="35.6640625" customWidth="1"/>
    <col min="24" max="24" width="30.77734375" customWidth="1"/>
    <col min="25" max="25" width="23.109375" customWidth="1"/>
    <col min="26" max="30" width="35.6640625" customWidth="1"/>
    <col min="31" max="32" width="22.77734375" customWidth="1"/>
    <col min="33" max="33" width="35.6640625" customWidth="1"/>
  </cols>
  <sheetData>
    <row r="1" spans="1:33" ht="14.4">
      <c r="A1" s="23" t="s">
        <v>14</v>
      </c>
      <c r="B1" s="23" t="s">
        <v>34</v>
      </c>
    </row>
    <row r="2" spans="1:33" ht="14.4">
      <c r="A2" s="3" t="s">
        <v>22</v>
      </c>
      <c r="B2" s="24">
        <v>38571</v>
      </c>
    </row>
    <row r="3" spans="1:33" ht="14.4">
      <c r="A3" s="3" t="s">
        <v>23</v>
      </c>
      <c r="B3" s="24">
        <v>38024</v>
      </c>
    </row>
    <row r="4" spans="1:33" ht="14.4">
      <c r="A4" s="3" t="s">
        <v>8</v>
      </c>
      <c r="B4" s="24">
        <v>37329</v>
      </c>
    </row>
    <row r="5" spans="1:33" ht="14.4">
      <c r="A5" s="3" t="s">
        <v>24</v>
      </c>
      <c r="B5" s="24">
        <v>37007</v>
      </c>
    </row>
    <row r="6" spans="1:33" ht="14.4">
      <c r="A6" s="3" t="s">
        <v>6</v>
      </c>
      <c r="B6" s="24">
        <v>36734</v>
      </c>
    </row>
    <row r="7" spans="1:33" ht="14.4">
      <c r="A7" s="3" t="s">
        <v>25</v>
      </c>
      <c r="B7" s="24">
        <v>36626</v>
      </c>
    </row>
    <row r="8" spans="1:33" ht="14.4">
      <c r="A8" s="3" t="s">
        <v>26</v>
      </c>
      <c r="B8" s="24">
        <v>36485</v>
      </c>
    </row>
    <row r="9" spans="1:33" ht="14.4">
      <c r="A9" s="3" t="s">
        <v>52</v>
      </c>
      <c r="B9" s="24">
        <v>36361</v>
      </c>
    </row>
    <row r="10" spans="1:33" ht="14.4">
      <c r="A10" s="3" t="s">
        <v>7</v>
      </c>
      <c r="B10" s="24">
        <v>35629</v>
      </c>
    </row>
    <row r="11" spans="1:33" ht="14.4">
      <c r="A11" s="3" t="s">
        <v>54</v>
      </c>
      <c r="B11" s="24">
        <v>35603</v>
      </c>
    </row>
    <row r="12" spans="1:33" ht="14.4">
      <c r="A12" s="3" t="s">
        <v>5</v>
      </c>
      <c r="B12" s="24">
        <v>34852</v>
      </c>
    </row>
    <row r="13" spans="1:33" ht="14.4">
      <c r="A13" s="3" t="s">
        <v>4</v>
      </c>
      <c r="B13" s="24">
        <v>34472</v>
      </c>
    </row>
    <row r="14" spans="1:33" ht="14.4">
      <c r="C14" s="58" t="s">
        <v>27</v>
      </c>
      <c r="D14" s="59"/>
      <c r="E14" s="59"/>
      <c r="F14" s="59"/>
      <c r="G14" s="59"/>
      <c r="H14" s="60"/>
      <c r="J14" s="58" t="s">
        <v>28</v>
      </c>
      <c r="K14" s="59"/>
      <c r="L14" s="59"/>
      <c r="M14" s="59"/>
      <c r="N14" s="59"/>
      <c r="O14" s="60"/>
      <c r="P14" s="25"/>
      <c r="Q14" s="58" t="s">
        <v>72</v>
      </c>
      <c r="R14" s="59"/>
      <c r="S14" s="59"/>
      <c r="T14" s="59"/>
      <c r="U14" s="59"/>
      <c r="V14" s="60"/>
      <c r="W14" s="25"/>
      <c r="X14" s="58" t="s">
        <v>73</v>
      </c>
      <c r="Y14" s="59"/>
      <c r="Z14" s="59"/>
      <c r="AA14" s="59"/>
      <c r="AB14" s="59"/>
      <c r="AC14" s="60"/>
      <c r="AD14" s="25"/>
    </row>
    <row r="15" spans="1:33" ht="16.8">
      <c r="A15" s="26" t="s">
        <v>14</v>
      </c>
      <c r="B15" s="26" t="s">
        <v>34</v>
      </c>
      <c r="C15" s="27" t="s">
        <v>35</v>
      </c>
      <c r="D15" s="26" t="s">
        <v>36</v>
      </c>
      <c r="E15" s="26" t="s">
        <v>37</v>
      </c>
      <c r="F15" s="26" t="s">
        <v>74</v>
      </c>
      <c r="G15" s="28" t="s">
        <v>75</v>
      </c>
      <c r="H15" s="28" t="s">
        <v>76</v>
      </c>
      <c r="I15" s="26"/>
      <c r="J15" s="27" t="s">
        <v>35</v>
      </c>
      <c r="K15" s="26" t="s">
        <v>36</v>
      </c>
      <c r="L15" s="26" t="s">
        <v>37</v>
      </c>
      <c r="M15" s="26" t="s">
        <v>77</v>
      </c>
      <c r="N15" s="28" t="s">
        <v>77</v>
      </c>
      <c r="O15" s="28" t="s">
        <v>77</v>
      </c>
      <c r="P15" s="26"/>
      <c r="Q15" s="27" t="s">
        <v>78</v>
      </c>
      <c r="R15" s="26" t="s">
        <v>42</v>
      </c>
      <c r="S15" s="26" t="s">
        <v>43</v>
      </c>
      <c r="T15" s="26" t="s">
        <v>79</v>
      </c>
      <c r="U15" s="28" t="s">
        <v>79</v>
      </c>
      <c r="V15" s="28" t="s">
        <v>79</v>
      </c>
      <c r="W15" s="26"/>
      <c r="X15" s="27" t="s">
        <v>80</v>
      </c>
      <c r="Y15" s="26" t="s">
        <v>42</v>
      </c>
      <c r="Z15" s="26" t="s">
        <v>43</v>
      </c>
      <c r="AA15" s="26" t="s">
        <v>81</v>
      </c>
      <c r="AB15" s="28" t="s">
        <v>81</v>
      </c>
      <c r="AC15" s="28" t="s">
        <v>81</v>
      </c>
      <c r="AD15" s="26"/>
      <c r="AE15" s="26" t="s">
        <v>82</v>
      </c>
      <c r="AF15" s="26" t="s">
        <v>42</v>
      </c>
      <c r="AG15" s="26" t="s">
        <v>43</v>
      </c>
    </row>
    <row r="16" spans="1:33" ht="16.8">
      <c r="A16" s="26" t="s">
        <v>22</v>
      </c>
      <c r="B16" s="29">
        <v>38571</v>
      </c>
      <c r="C16" s="27">
        <v>1.7669999999999999</v>
      </c>
      <c r="D16" s="26">
        <v>4.7720000000000002</v>
      </c>
      <c r="E16" s="26">
        <v>9.7590000000000003</v>
      </c>
      <c r="F16" s="26">
        <f>RANK(C16,$C16:C27,1)</f>
        <v>6</v>
      </c>
      <c r="G16" s="26">
        <f>RANK(D16,$D16:D27,1)</f>
        <v>9</v>
      </c>
      <c r="H16" s="30">
        <f t="shared" ref="H16:H27" si="0">RANK(E16,$E$16:$E$27,0)</f>
        <v>7</v>
      </c>
      <c r="I16" s="26"/>
      <c r="J16" s="27">
        <v>1.784</v>
      </c>
      <c r="K16" s="31">
        <v>4.72</v>
      </c>
      <c r="L16" s="26">
        <v>9.5660000000000007</v>
      </c>
      <c r="M16" s="26">
        <f t="shared" ref="M16:M21" si="1">RANK(J16,$J$16:$J$27,1)</f>
        <v>8</v>
      </c>
      <c r="N16" s="26">
        <f t="shared" ref="N16:N27" si="2">RANK(K16,$K$16:$K$27,1)</f>
        <v>9</v>
      </c>
      <c r="O16" s="30">
        <f t="shared" ref="O16:O24" si="3">RANK(L16,$L$16:$L$27,0)</f>
        <v>11</v>
      </c>
      <c r="P16" s="26"/>
      <c r="Q16" s="27" t="s">
        <v>83</v>
      </c>
      <c r="R16" s="26">
        <v>5.73</v>
      </c>
      <c r="S16" s="26">
        <v>8.9619999999999997</v>
      </c>
      <c r="T16" s="26" t="e">
        <f>RANK(Q16,$T$16:$T$27,1)</f>
        <v>#VALUE!</v>
      </c>
      <c r="U16" s="26" t="str">
        <f ca="1">RANK(R16,$U$16:$U$27,1)</f>
        <v>#REF!</v>
      </c>
      <c r="V16" s="30" t="e">
        <f t="shared" ref="V16:V24" si="4">RANK(S16,$L$16:$L$27,0)</f>
        <v>#N/A</v>
      </c>
      <c r="W16" s="26"/>
      <c r="X16" s="27" t="s">
        <v>84</v>
      </c>
      <c r="Y16" s="26">
        <v>5.5890000000000004</v>
      </c>
      <c r="Z16" s="26">
        <v>9.4480000000000004</v>
      </c>
      <c r="AA16" s="26"/>
      <c r="AB16" s="26"/>
      <c r="AC16" s="28"/>
      <c r="AD16" s="26"/>
      <c r="AE16" s="26" t="s">
        <v>85</v>
      </c>
      <c r="AF16" s="26">
        <v>5.6580000000000004</v>
      </c>
      <c r="AG16" s="26">
        <v>9.3930000000000007</v>
      </c>
    </row>
    <row r="17" spans="1:33" ht="16.8">
      <c r="A17" s="26" t="s">
        <v>23</v>
      </c>
      <c r="B17" s="29">
        <v>38034</v>
      </c>
      <c r="C17" s="27">
        <v>1.839</v>
      </c>
      <c r="D17" s="26">
        <v>4.8890000000000002</v>
      </c>
      <c r="E17" s="26">
        <v>9.6120000000000001</v>
      </c>
      <c r="F17" s="26">
        <f>RANK(C17,$C16:C27,1)</f>
        <v>12</v>
      </c>
      <c r="G17" s="26">
        <f>RANK(D17,$D16:D27,1)</f>
        <v>12</v>
      </c>
      <c r="H17" s="30">
        <f t="shared" si="0"/>
        <v>11</v>
      </c>
      <c r="I17" s="26"/>
      <c r="J17" s="27">
        <v>1.849</v>
      </c>
      <c r="K17" s="19">
        <v>4.8869999999999996</v>
      </c>
      <c r="L17" s="26">
        <v>9.69</v>
      </c>
      <c r="M17" s="26">
        <f t="shared" si="1"/>
        <v>11</v>
      </c>
      <c r="N17" s="26">
        <f t="shared" si="2"/>
        <v>12</v>
      </c>
      <c r="O17" s="30">
        <f t="shared" si="3"/>
        <v>8</v>
      </c>
      <c r="P17" s="26"/>
      <c r="Q17" s="27" t="s">
        <v>86</v>
      </c>
      <c r="R17" s="26">
        <v>5.6289999999999996</v>
      </c>
      <c r="S17" s="26">
        <v>8.8940000000000001</v>
      </c>
      <c r="T17" s="26" t="e">
        <f t="shared" ref="T17:T21" si="5">RANK(Q17,$J$16:$J$27,1)</f>
        <v>#VALUE!</v>
      </c>
      <c r="U17" s="26" t="e">
        <f t="shared" ref="U17:U27" si="6">RANK(R17,$K$16:$K$27,1)</f>
        <v>#N/A</v>
      </c>
      <c r="V17" s="30" t="e">
        <f t="shared" si="4"/>
        <v>#N/A</v>
      </c>
      <c r="W17" s="26"/>
      <c r="X17" s="27" t="s">
        <v>87</v>
      </c>
      <c r="Y17" s="26">
        <v>5.6260000000000003</v>
      </c>
      <c r="Z17" s="26">
        <v>9.1310000000000002</v>
      </c>
      <c r="AA17" s="26"/>
      <c r="AB17" s="26"/>
      <c r="AC17" s="28"/>
      <c r="AD17" s="26"/>
      <c r="AE17" s="26" t="s">
        <v>88</v>
      </c>
      <c r="AF17" s="26">
        <v>5.8449999999999998</v>
      </c>
      <c r="AG17" s="26">
        <v>8.43</v>
      </c>
    </row>
    <row r="18" spans="1:33" ht="16.8">
      <c r="A18" s="26" t="s">
        <v>8</v>
      </c>
      <c r="B18" s="29">
        <v>37329</v>
      </c>
      <c r="C18" s="27">
        <v>1.748</v>
      </c>
      <c r="D18" s="26">
        <v>4.6879999999999997</v>
      </c>
      <c r="E18" s="26">
        <v>10.201000000000001</v>
      </c>
      <c r="F18" s="26">
        <f>RANK(C18,$C16:C27,1)</f>
        <v>5</v>
      </c>
      <c r="G18" s="26">
        <f>RANK(D18,$D16:D27,1)</f>
        <v>7</v>
      </c>
      <c r="H18" s="30">
        <f t="shared" si="0"/>
        <v>1</v>
      </c>
      <c r="I18" s="26"/>
      <c r="J18" s="27">
        <v>1.756</v>
      </c>
      <c r="K18" s="19">
        <v>4.665</v>
      </c>
      <c r="L18" s="26">
        <v>9.6929999999999996</v>
      </c>
      <c r="M18" s="26">
        <f t="shared" si="1"/>
        <v>4</v>
      </c>
      <c r="N18" s="26">
        <f t="shared" si="2"/>
        <v>6</v>
      </c>
      <c r="O18" s="30">
        <f t="shared" si="3"/>
        <v>7</v>
      </c>
      <c r="P18" s="26"/>
      <c r="Q18" s="27" t="s">
        <v>89</v>
      </c>
      <c r="R18" s="26">
        <v>5.4119999999999999</v>
      </c>
      <c r="S18" s="26">
        <v>9.3279999999999994</v>
      </c>
      <c r="T18" s="26" t="e">
        <f t="shared" si="5"/>
        <v>#VALUE!</v>
      </c>
      <c r="U18" s="26" t="e">
        <f t="shared" si="6"/>
        <v>#N/A</v>
      </c>
      <c r="V18" s="30" t="e">
        <f t="shared" si="4"/>
        <v>#N/A</v>
      </c>
      <c r="W18" s="26"/>
      <c r="X18" s="27" t="s">
        <v>90</v>
      </c>
      <c r="Y18" s="26">
        <v>5.375</v>
      </c>
      <c r="Z18" s="26">
        <v>9.3140000000000001</v>
      </c>
      <c r="AA18" s="26"/>
      <c r="AB18" s="26"/>
      <c r="AC18" s="28"/>
      <c r="AD18" s="26"/>
      <c r="AE18" s="26" t="s">
        <v>91</v>
      </c>
      <c r="AF18" s="26">
        <v>5.4109999999999996</v>
      </c>
      <c r="AG18" s="26">
        <v>9.1679999999999993</v>
      </c>
    </row>
    <row r="19" spans="1:33" ht="16.8">
      <c r="A19" s="26" t="s">
        <v>24</v>
      </c>
      <c r="B19" s="29">
        <v>37007</v>
      </c>
      <c r="C19" s="27">
        <v>1.819</v>
      </c>
      <c r="D19" s="26">
        <v>4.798</v>
      </c>
      <c r="E19" s="26">
        <v>9.6809999999999992</v>
      </c>
      <c r="F19" s="26">
        <f>RANK(C19,$C16:C27,1)</f>
        <v>11</v>
      </c>
      <c r="G19" s="26">
        <f>RANK(D19,$D16:D27,1)</f>
        <v>10</v>
      </c>
      <c r="H19" s="30">
        <f t="shared" si="0"/>
        <v>9</v>
      </c>
      <c r="I19" s="26"/>
      <c r="J19" s="27">
        <v>1.8080000000000001</v>
      </c>
      <c r="K19" s="19">
        <v>4.8</v>
      </c>
      <c r="L19" s="26">
        <v>9.75</v>
      </c>
      <c r="M19" s="26">
        <f t="shared" si="1"/>
        <v>10</v>
      </c>
      <c r="N19" s="26">
        <f t="shared" si="2"/>
        <v>10</v>
      </c>
      <c r="O19" s="30">
        <f t="shared" si="3"/>
        <v>6</v>
      </c>
      <c r="P19" s="26"/>
      <c r="Q19" s="27" t="s">
        <v>92</v>
      </c>
      <c r="R19" s="26">
        <v>5.67</v>
      </c>
      <c r="S19" s="26">
        <v>9.3369999999999997</v>
      </c>
      <c r="T19" s="26" t="e">
        <f t="shared" si="5"/>
        <v>#VALUE!</v>
      </c>
      <c r="U19" s="26" t="e">
        <f t="shared" si="6"/>
        <v>#N/A</v>
      </c>
      <c r="V19" s="30" t="e">
        <f t="shared" si="4"/>
        <v>#N/A</v>
      </c>
      <c r="W19" s="26"/>
      <c r="X19" s="27" t="s">
        <v>93</v>
      </c>
      <c r="Y19" s="26">
        <v>5.59</v>
      </c>
      <c r="Z19" s="26">
        <v>9.0909999999999993</v>
      </c>
      <c r="AA19" s="26"/>
      <c r="AB19" s="26"/>
      <c r="AC19" s="28"/>
      <c r="AD19" s="26"/>
      <c r="AE19" s="26" t="s">
        <v>94</v>
      </c>
      <c r="AF19" s="26">
        <v>5.5990000000000002</v>
      </c>
      <c r="AG19" s="26">
        <v>9.2780000000000005</v>
      </c>
    </row>
    <row r="20" spans="1:33" ht="16.8">
      <c r="A20" s="26" t="s">
        <v>6</v>
      </c>
      <c r="B20" s="29">
        <v>36734</v>
      </c>
      <c r="C20" s="27">
        <v>1.7250000000000001</v>
      </c>
      <c r="D20" s="26">
        <v>4.6440000000000001</v>
      </c>
      <c r="E20" s="26">
        <v>9.8550000000000004</v>
      </c>
      <c r="F20" s="26">
        <f>RANK(C20,$C16:C27,1)</f>
        <v>3</v>
      </c>
      <c r="G20" s="26">
        <f>RANK(D20,$D16:D27,1)</f>
        <v>5</v>
      </c>
      <c r="H20" s="30">
        <f t="shared" si="0"/>
        <v>4</v>
      </c>
      <c r="I20" s="26"/>
      <c r="J20" s="27">
        <v>1.736</v>
      </c>
      <c r="K20" s="19">
        <v>4.6639999999999997</v>
      </c>
      <c r="L20" s="26">
        <v>10.06</v>
      </c>
      <c r="M20" s="26">
        <f t="shared" si="1"/>
        <v>2</v>
      </c>
      <c r="N20" s="26">
        <f t="shared" si="2"/>
        <v>5</v>
      </c>
      <c r="O20" s="30">
        <f t="shared" si="3"/>
        <v>4</v>
      </c>
      <c r="P20" s="26"/>
      <c r="Q20" s="27" t="s">
        <v>95</v>
      </c>
      <c r="R20" s="26">
        <v>5.4450000000000003</v>
      </c>
      <c r="S20" s="26">
        <v>9.7349999999999994</v>
      </c>
      <c r="T20" s="26" t="e">
        <f t="shared" si="5"/>
        <v>#VALUE!</v>
      </c>
      <c r="U20" s="26" t="e">
        <f t="shared" si="6"/>
        <v>#N/A</v>
      </c>
      <c r="V20" s="30" t="e">
        <f t="shared" si="4"/>
        <v>#N/A</v>
      </c>
      <c r="W20" s="26"/>
      <c r="X20" s="27" t="s">
        <v>96</v>
      </c>
      <c r="Y20" s="26">
        <v>5.383</v>
      </c>
      <c r="Z20" s="26">
        <v>9.7710000000000008</v>
      </c>
      <c r="AA20" s="26"/>
      <c r="AB20" s="26"/>
      <c r="AC20" s="28"/>
      <c r="AD20" s="26"/>
      <c r="AE20" s="26" t="s">
        <v>97</v>
      </c>
      <c r="AF20" s="26">
        <v>5.3920000000000003</v>
      </c>
      <c r="AG20" s="26">
        <v>9.8290000000000006</v>
      </c>
    </row>
    <row r="21" spans="1:33" ht="15.75" customHeight="1">
      <c r="A21" s="26" t="s">
        <v>25</v>
      </c>
      <c r="B21" s="29">
        <v>36626</v>
      </c>
      <c r="C21" s="27">
        <v>1.8009999999999999</v>
      </c>
      <c r="D21" s="26">
        <v>4.6390000000000002</v>
      </c>
      <c r="E21" s="26">
        <v>9.9239999999999995</v>
      </c>
      <c r="F21" s="26">
        <f>RANK(C21,$C16:C27,1)</f>
        <v>10</v>
      </c>
      <c r="G21" s="26">
        <f>RANK(D21,$D16:D27,1)</f>
        <v>4</v>
      </c>
      <c r="H21" s="30">
        <f t="shared" si="0"/>
        <v>3</v>
      </c>
      <c r="I21" s="26"/>
      <c r="J21" s="27">
        <v>1.7829999999999999</v>
      </c>
      <c r="K21" s="19">
        <v>4.6500000000000004</v>
      </c>
      <c r="L21" s="26">
        <v>9.8360000000000003</v>
      </c>
      <c r="M21" s="26">
        <f t="shared" si="1"/>
        <v>7</v>
      </c>
      <c r="N21" s="26">
        <f t="shared" si="2"/>
        <v>4</v>
      </c>
      <c r="O21" s="30">
        <f t="shared" si="3"/>
        <v>5</v>
      </c>
      <c r="P21" s="26"/>
      <c r="Q21" s="27" t="s">
        <v>98</v>
      </c>
      <c r="R21" s="26">
        <v>5.4530000000000003</v>
      </c>
      <c r="S21" s="26">
        <v>9.6690000000000005</v>
      </c>
      <c r="T21" s="26" t="e">
        <f t="shared" si="5"/>
        <v>#VALUE!</v>
      </c>
      <c r="U21" s="26" t="e">
        <f t="shared" si="6"/>
        <v>#N/A</v>
      </c>
      <c r="V21" s="30" t="e">
        <f t="shared" si="4"/>
        <v>#N/A</v>
      </c>
      <c r="W21" s="26"/>
      <c r="X21" s="27" t="s">
        <v>99</v>
      </c>
      <c r="Y21" s="26">
        <v>5.4580000000000002</v>
      </c>
      <c r="Z21" s="26">
        <v>9.6969999999999992</v>
      </c>
      <c r="AA21" s="26"/>
      <c r="AB21" s="26"/>
      <c r="AC21" s="28"/>
      <c r="AD21" s="26"/>
      <c r="AE21" s="26" t="s">
        <v>100</v>
      </c>
      <c r="AF21" s="26">
        <v>5.4589999999999996</v>
      </c>
      <c r="AG21" s="26">
        <v>9.7279999999999998</v>
      </c>
    </row>
    <row r="22" spans="1:33" ht="15.75" customHeight="1">
      <c r="A22" s="26" t="s">
        <v>26</v>
      </c>
      <c r="B22" s="29">
        <v>36485</v>
      </c>
      <c r="C22" s="27">
        <v>1.7689999999999999</v>
      </c>
      <c r="D22" s="26">
        <v>4.7069999999999999</v>
      </c>
      <c r="E22" s="26">
        <v>9.798</v>
      </c>
      <c r="F22" s="26">
        <f>RANK(C22,$C16:C27,1)</f>
        <v>7</v>
      </c>
      <c r="G22" s="26">
        <f>RANK(D22,$D16:D27,1)</f>
        <v>8</v>
      </c>
      <c r="H22" s="30">
        <f t="shared" si="0"/>
        <v>6</v>
      </c>
      <c r="I22" s="26"/>
      <c r="J22" s="27" t="s">
        <v>101</v>
      </c>
      <c r="K22" s="19">
        <v>4.7009999999999996</v>
      </c>
      <c r="L22" s="26">
        <v>9.5969999999999995</v>
      </c>
      <c r="M22" s="26" t="s">
        <v>102</v>
      </c>
      <c r="N22" s="26">
        <f t="shared" si="2"/>
        <v>8</v>
      </c>
      <c r="O22" s="30">
        <f t="shared" si="3"/>
        <v>10</v>
      </c>
      <c r="P22" s="26"/>
      <c r="Q22" s="27" t="s">
        <v>103</v>
      </c>
      <c r="R22" s="26" t="s">
        <v>55</v>
      </c>
      <c r="S22" s="26">
        <v>9.6489999999999991</v>
      </c>
      <c r="T22" s="26" t="s">
        <v>102</v>
      </c>
      <c r="U22" s="26" t="e">
        <f t="shared" si="6"/>
        <v>#VALUE!</v>
      </c>
      <c r="V22" s="30" t="e">
        <f t="shared" si="4"/>
        <v>#N/A</v>
      </c>
      <c r="W22" s="26"/>
      <c r="X22" s="27" t="s">
        <v>104</v>
      </c>
      <c r="Y22" s="26">
        <v>5.4779999999999998</v>
      </c>
      <c r="Z22" s="26">
        <v>9.6319999999999997</v>
      </c>
      <c r="AA22" s="26"/>
      <c r="AB22" s="26"/>
      <c r="AC22" s="28"/>
      <c r="AD22" s="26"/>
      <c r="AE22" s="26" t="s">
        <v>105</v>
      </c>
      <c r="AF22" s="26">
        <v>5.4710000000000001</v>
      </c>
      <c r="AG22" s="26">
        <v>9.6660000000000004</v>
      </c>
    </row>
    <row r="23" spans="1:33" ht="15.75" customHeight="1">
      <c r="A23" s="26" t="s">
        <v>52</v>
      </c>
      <c r="B23" s="29">
        <v>36361</v>
      </c>
      <c r="C23" s="27">
        <v>1.792</v>
      </c>
      <c r="D23" s="26">
        <v>4.8499999999999996</v>
      </c>
      <c r="E23" s="26">
        <v>9.6340000000000003</v>
      </c>
      <c r="F23" s="26">
        <f>RANK(C23,$C16:C27,1)</f>
        <v>9</v>
      </c>
      <c r="G23" s="26">
        <f>RANK(D23,$D16:D27,1)</f>
        <v>11</v>
      </c>
      <c r="H23" s="30">
        <f t="shared" si="0"/>
        <v>10</v>
      </c>
      <c r="I23" s="26"/>
      <c r="J23" s="27">
        <v>1.7969999999999999</v>
      </c>
      <c r="K23" s="19">
        <v>4.8079999999999998</v>
      </c>
      <c r="L23" s="26">
        <v>9.6029999999999998</v>
      </c>
      <c r="M23" s="26">
        <f t="shared" ref="M23:M27" si="7">RANK(J23,$J$16:$J$27,1)</f>
        <v>9</v>
      </c>
      <c r="N23" s="26">
        <f t="shared" si="2"/>
        <v>11</v>
      </c>
      <c r="O23" s="30">
        <f t="shared" si="3"/>
        <v>9</v>
      </c>
      <c r="P23" s="26"/>
      <c r="Q23" s="27" t="s">
        <v>106</v>
      </c>
      <c r="R23" s="26">
        <v>5.6470000000000002</v>
      </c>
      <c r="S23" s="26">
        <v>8.9979999999999993</v>
      </c>
      <c r="T23" s="26" t="e">
        <f t="shared" ref="T23:T27" si="8">RANK(Q23,$J$16:$J$27,1)</f>
        <v>#VALUE!</v>
      </c>
      <c r="U23" s="26" t="e">
        <f t="shared" si="6"/>
        <v>#N/A</v>
      </c>
      <c r="V23" s="30" t="e">
        <f t="shared" si="4"/>
        <v>#N/A</v>
      </c>
      <c r="W23" s="26"/>
      <c r="X23" s="27" t="s">
        <v>107</v>
      </c>
      <c r="Y23" s="26">
        <v>5.5650000000000004</v>
      </c>
      <c r="Z23" s="26" t="s">
        <v>108</v>
      </c>
      <c r="AA23" s="26"/>
      <c r="AB23" s="26"/>
      <c r="AC23" s="28"/>
      <c r="AD23" s="26"/>
      <c r="AE23" s="26" t="s">
        <v>65</v>
      </c>
      <c r="AF23" s="26" t="s">
        <v>55</v>
      </c>
      <c r="AG23" s="26" t="s">
        <v>55</v>
      </c>
    </row>
    <row r="24" spans="1:33" ht="15.75" customHeight="1">
      <c r="A24" s="26" t="s">
        <v>7</v>
      </c>
      <c r="B24" s="29">
        <v>35629</v>
      </c>
      <c r="C24" s="27">
        <v>1.774</v>
      </c>
      <c r="D24" s="26">
        <v>4.6310000000000002</v>
      </c>
      <c r="E24" s="26">
        <v>10.183</v>
      </c>
      <c r="F24" s="26">
        <f>RANK(C24,$C16:C27,1)</f>
        <v>8</v>
      </c>
      <c r="G24" s="26">
        <f>RANK(D24,$D16:D27,1)</f>
        <v>1</v>
      </c>
      <c r="H24" s="30">
        <f t="shared" si="0"/>
        <v>2</v>
      </c>
      <c r="I24" s="26"/>
      <c r="J24" s="27">
        <v>1.7629999999999999</v>
      </c>
      <c r="K24" s="19">
        <v>4.63</v>
      </c>
      <c r="L24" s="26">
        <v>10.138999999999999</v>
      </c>
      <c r="M24" s="26">
        <f t="shared" si="7"/>
        <v>6</v>
      </c>
      <c r="N24" s="26">
        <f t="shared" si="2"/>
        <v>2</v>
      </c>
      <c r="O24" s="30">
        <f t="shared" si="3"/>
        <v>2</v>
      </c>
      <c r="P24" s="26"/>
      <c r="Q24" s="27" t="s">
        <v>109</v>
      </c>
      <c r="R24" s="26">
        <v>5.4379999999999997</v>
      </c>
      <c r="S24" s="26">
        <v>9.1389999999999993</v>
      </c>
      <c r="T24" s="26" t="e">
        <f t="shared" si="8"/>
        <v>#VALUE!</v>
      </c>
      <c r="U24" s="26" t="e">
        <f t="shared" si="6"/>
        <v>#N/A</v>
      </c>
      <c r="V24" s="30" t="e">
        <f t="shared" si="4"/>
        <v>#N/A</v>
      </c>
      <c r="W24" s="26"/>
      <c r="X24" s="27" t="s">
        <v>110</v>
      </c>
      <c r="Y24" s="26">
        <v>5.383</v>
      </c>
      <c r="Z24" s="26">
        <v>9.8520000000000003</v>
      </c>
      <c r="AA24" s="26"/>
      <c r="AB24" s="26"/>
      <c r="AC24" s="28"/>
      <c r="AD24" s="26"/>
      <c r="AE24" s="26" t="s">
        <v>111</v>
      </c>
      <c r="AF24" s="26">
        <v>5.4020000000000001</v>
      </c>
      <c r="AG24" s="26">
        <v>9.6340000000000003</v>
      </c>
    </row>
    <row r="25" spans="1:33" ht="15.75" customHeight="1">
      <c r="A25" s="26" t="s">
        <v>54</v>
      </c>
      <c r="B25" s="29">
        <v>35603</v>
      </c>
      <c r="C25" s="27">
        <v>1.7470000000000001</v>
      </c>
      <c r="D25" s="26">
        <v>4.673</v>
      </c>
      <c r="E25" s="26">
        <v>9.8550000000000004</v>
      </c>
      <c r="F25" s="26">
        <f>RANK(C25,$C16:C27,1)</f>
        <v>4</v>
      </c>
      <c r="G25" s="26">
        <f>RANK(D25,$D16:D27,1)</f>
        <v>6</v>
      </c>
      <c r="H25" s="30">
        <f t="shared" si="0"/>
        <v>4</v>
      </c>
      <c r="I25" s="26"/>
      <c r="J25" s="27">
        <v>1.742</v>
      </c>
      <c r="K25" s="19">
        <v>4.6859999999999999</v>
      </c>
      <c r="L25" s="26" t="s">
        <v>55</v>
      </c>
      <c r="M25" s="26">
        <f t="shared" si="7"/>
        <v>3</v>
      </c>
      <c r="N25" s="26">
        <f t="shared" si="2"/>
        <v>7</v>
      </c>
      <c r="O25" s="30" t="s">
        <v>102</v>
      </c>
      <c r="P25" s="26"/>
      <c r="Q25" s="27" t="s">
        <v>112</v>
      </c>
      <c r="R25" s="26" t="s">
        <v>55</v>
      </c>
      <c r="S25" s="26" t="s">
        <v>55</v>
      </c>
      <c r="T25" s="26" t="e">
        <f t="shared" si="8"/>
        <v>#VALUE!</v>
      </c>
      <c r="U25" s="26" t="e">
        <f t="shared" si="6"/>
        <v>#VALUE!</v>
      </c>
      <c r="V25" s="30" t="s">
        <v>102</v>
      </c>
      <c r="W25" s="26"/>
      <c r="X25" s="27" t="s">
        <v>113</v>
      </c>
      <c r="Y25" s="26">
        <v>5.4880000000000004</v>
      </c>
      <c r="Z25" s="26" t="s">
        <v>114</v>
      </c>
      <c r="AA25" s="26"/>
      <c r="AB25" s="26"/>
      <c r="AC25" s="28"/>
      <c r="AD25" s="26"/>
      <c r="AE25" s="26" t="s">
        <v>115</v>
      </c>
      <c r="AF25" s="26" t="s">
        <v>55</v>
      </c>
      <c r="AG25" s="26" t="s">
        <v>55</v>
      </c>
    </row>
    <row r="26" spans="1:33" ht="15.75" customHeight="1">
      <c r="A26" s="26" t="s">
        <v>5</v>
      </c>
      <c r="B26" s="29">
        <v>34852</v>
      </c>
      <c r="C26" s="27">
        <v>1.7050000000000001</v>
      </c>
      <c r="D26" s="26">
        <v>4.6340000000000003</v>
      </c>
      <c r="E26" s="26">
        <v>9.7210000000000001</v>
      </c>
      <c r="F26" s="26">
        <f>RANK(C26,$C16:C27,1)</f>
        <v>2</v>
      </c>
      <c r="G26" s="26">
        <f>RANK(D26,$D16:D27,1)</f>
        <v>2</v>
      </c>
      <c r="H26" s="30">
        <f t="shared" si="0"/>
        <v>8</v>
      </c>
      <c r="I26" s="26"/>
      <c r="J26" s="27">
        <v>1.716</v>
      </c>
      <c r="K26" s="19">
        <v>4.6100000000000003</v>
      </c>
      <c r="L26" s="26">
        <v>10.151999999999999</v>
      </c>
      <c r="M26" s="26">
        <f t="shared" si="7"/>
        <v>1</v>
      </c>
      <c r="N26" s="26">
        <f t="shared" si="2"/>
        <v>1</v>
      </c>
      <c r="O26" s="30">
        <f t="shared" ref="O26:O27" si="9">RANK(L26,$L$16:$L$27,0)</f>
        <v>1</v>
      </c>
      <c r="P26" s="26"/>
      <c r="Q26" s="27" t="s">
        <v>116</v>
      </c>
      <c r="R26" s="26">
        <v>5.5</v>
      </c>
      <c r="S26" s="26">
        <v>9.4969999999999999</v>
      </c>
      <c r="T26" s="26" t="e">
        <f t="shared" si="8"/>
        <v>#VALUE!</v>
      </c>
      <c r="U26" s="26" t="e">
        <f t="shared" si="6"/>
        <v>#N/A</v>
      </c>
      <c r="V26" s="30" t="e">
        <f t="shared" ref="V26:V27" si="10">RANK(S26,$L$16:$L$27,0)</f>
        <v>#N/A</v>
      </c>
      <c r="W26" s="26"/>
      <c r="X26" s="27" t="s">
        <v>117</v>
      </c>
      <c r="Y26" s="26">
        <v>5.4589999999999996</v>
      </c>
      <c r="Z26" s="26">
        <v>9.59</v>
      </c>
      <c r="AA26" s="26"/>
      <c r="AB26" s="26"/>
      <c r="AC26" s="28"/>
      <c r="AD26" s="26"/>
      <c r="AE26" s="26" t="s">
        <v>118</v>
      </c>
      <c r="AF26" s="26" t="s">
        <v>55</v>
      </c>
      <c r="AG26" s="26" t="s">
        <v>55</v>
      </c>
    </row>
    <row r="27" spans="1:33" ht="15.75" customHeight="1">
      <c r="A27" s="26" t="s">
        <v>4</v>
      </c>
      <c r="B27" s="29">
        <v>34472</v>
      </c>
      <c r="C27" s="32">
        <v>1.643</v>
      </c>
      <c r="D27" s="33">
        <v>4.6369999999999996</v>
      </c>
      <c r="E27" s="33">
        <v>9.5570000000000004</v>
      </c>
      <c r="F27" s="33">
        <f>RANK(C27,$C16:C27,1)</f>
        <v>1</v>
      </c>
      <c r="G27" s="33">
        <f>RANK(D27,$D16:D27,1)</f>
        <v>3</v>
      </c>
      <c r="H27" s="34">
        <f t="shared" si="0"/>
        <v>12</v>
      </c>
      <c r="I27" s="26"/>
      <c r="J27" s="35">
        <v>1.762</v>
      </c>
      <c r="K27" s="36">
        <v>4.6390000000000002</v>
      </c>
      <c r="L27" s="37">
        <v>10.135</v>
      </c>
      <c r="M27" s="38">
        <f t="shared" si="7"/>
        <v>5</v>
      </c>
      <c r="N27" s="38">
        <f t="shared" si="2"/>
        <v>3</v>
      </c>
      <c r="O27" s="39">
        <f t="shared" si="9"/>
        <v>3</v>
      </c>
      <c r="P27" s="26"/>
      <c r="Q27" s="35" t="s">
        <v>119</v>
      </c>
      <c r="R27" s="37">
        <v>5.4349999999999996</v>
      </c>
      <c r="S27" s="37">
        <v>9.6560000000000006</v>
      </c>
      <c r="T27" s="38" t="e">
        <f t="shared" si="8"/>
        <v>#VALUE!</v>
      </c>
      <c r="U27" s="38" t="e">
        <f t="shared" si="6"/>
        <v>#N/A</v>
      </c>
      <c r="V27" s="39" t="e">
        <f t="shared" si="10"/>
        <v>#N/A</v>
      </c>
      <c r="W27" s="26"/>
      <c r="X27" s="35" t="s">
        <v>120</v>
      </c>
      <c r="Y27" s="37">
        <v>5.4050000000000002</v>
      </c>
      <c r="Z27" s="37">
        <v>9.7620000000000005</v>
      </c>
      <c r="AA27" s="37"/>
      <c r="AB27" s="37"/>
      <c r="AC27" s="40"/>
      <c r="AD27" s="26"/>
      <c r="AE27" s="26" t="s">
        <v>121</v>
      </c>
      <c r="AF27" s="26">
        <v>5.4880000000000004</v>
      </c>
      <c r="AG27" s="26">
        <v>9.5329999999999995</v>
      </c>
    </row>
    <row r="28" spans="1:33" ht="15.75" customHeight="1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</row>
    <row r="29" spans="1:33" ht="15.75" customHeight="1">
      <c r="A29" s="47" t="s">
        <v>14</v>
      </c>
      <c r="B29" s="47" t="s">
        <v>129</v>
      </c>
      <c r="C29" s="47" t="s">
        <v>56</v>
      </c>
      <c r="D29" s="47" t="s">
        <v>123</v>
      </c>
      <c r="E29" s="47" t="s">
        <v>124</v>
      </c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 t="s">
        <v>57</v>
      </c>
      <c r="R29" s="42"/>
      <c r="S29" s="42"/>
      <c r="T29" s="42"/>
      <c r="U29" s="42"/>
      <c r="V29" s="42"/>
      <c r="W29" s="42"/>
      <c r="X29" s="41"/>
      <c r="Y29" s="41"/>
      <c r="Z29" s="41"/>
      <c r="AA29" s="41"/>
      <c r="AB29" s="41"/>
      <c r="AC29" s="41"/>
      <c r="AD29" s="41"/>
      <c r="AE29" s="42" t="s">
        <v>82</v>
      </c>
      <c r="AF29" s="42"/>
    </row>
    <row r="30" spans="1:33" ht="15.75" customHeight="1">
      <c r="A30" s="48" t="s">
        <v>131</v>
      </c>
      <c r="B30" s="46" t="s">
        <v>127</v>
      </c>
      <c r="C30" s="45" t="s">
        <v>59</v>
      </c>
      <c r="D30" s="45" t="s">
        <v>60</v>
      </c>
      <c r="E30" s="48" t="s">
        <v>125</v>
      </c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 t="s">
        <v>61</v>
      </c>
      <c r="R30" s="26"/>
      <c r="S30" s="26"/>
      <c r="T30" s="26"/>
      <c r="U30" s="26"/>
      <c r="V30" s="26"/>
      <c r="W30" s="26"/>
      <c r="X30" s="26" t="s">
        <v>62</v>
      </c>
      <c r="Y30" s="26"/>
      <c r="Z30" s="26"/>
      <c r="AA30" s="26"/>
      <c r="AB30" s="26"/>
      <c r="AC30" s="26"/>
      <c r="AD30" s="26"/>
      <c r="AE30" s="41"/>
      <c r="AF30" s="41"/>
    </row>
    <row r="31" spans="1:33" ht="15.75" customHeight="1">
      <c r="A31" s="48" t="s">
        <v>130</v>
      </c>
      <c r="B31" s="46" t="s">
        <v>128</v>
      </c>
      <c r="C31" s="45" t="s">
        <v>67</v>
      </c>
      <c r="D31" s="45" t="s">
        <v>68</v>
      </c>
      <c r="E31" s="48" t="s">
        <v>126</v>
      </c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 t="s">
        <v>69</v>
      </c>
      <c r="R31" s="26"/>
      <c r="S31" s="26"/>
      <c r="T31" s="26"/>
      <c r="U31" s="26"/>
      <c r="V31" s="26"/>
      <c r="W31" s="26"/>
      <c r="X31" s="26" t="s">
        <v>70</v>
      </c>
      <c r="Y31" s="26"/>
      <c r="Z31" s="26" t="s">
        <v>71</v>
      </c>
      <c r="AA31" s="26"/>
      <c r="AB31" s="26"/>
      <c r="AC31" s="26"/>
      <c r="AD31" s="26"/>
    </row>
    <row r="32" spans="1:3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4">
    <mergeCell ref="C14:H14"/>
    <mergeCell ref="J14:O14"/>
    <mergeCell ref="Q14:V14"/>
    <mergeCell ref="X14:AC14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výsledky</vt:lpstr>
      <vt:lpstr>Analýza</vt:lpstr>
      <vt:lpstr> zápis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Jan Mottl</cp:lastModifiedBy>
  <dcterms:created xsi:type="dcterms:W3CDTF">2024-10-05T19:15:17Z</dcterms:created>
  <dcterms:modified xsi:type="dcterms:W3CDTF">2024-10-18T09:50:03Z</dcterms:modified>
</cp:coreProperties>
</file>